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_오구희업무\의약품, 임대차\1. 의약품 업무\(1) ★입찰 및 수의계약\2026년(의약품 계약)\3. 3차 신약(137차)\3. 입찰추진\"/>
    </mc:Choice>
  </mc:AlternateContent>
  <xr:revisionPtr revIDLastSave="0" documentId="13_ncr:1_{C4193C59-23F6-45AC-A165-301AE0F13DC1}" xr6:coauthVersionLast="36" xr6:coauthVersionMax="36" xr10:uidLastSave="{00000000-0000-0000-0000-000000000000}"/>
  <bookViews>
    <workbookView xWindow="420" yWindow="780" windowWidth="18195" windowHeight="9210" xr2:uid="{00000000-000D-0000-FFFF-FFFF00000000}"/>
  </bookViews>
  <sheets>
    <sheet name="입찰품목 내역서" sheetId="10" r:id="rId1"/>
  </sheets>
  <definedNames>
    <definedName name="_xlnm._FilterDatabase" localSheetId="0" hidden="1">'입찰품목 내역서'!$B$5:$Q$7</definedName>
    <definedName name="_xlnm.Print_Area" localSheetId="0">'입찰품목 내역서'!$A$1:$U$18</definedName>
    <definedName name="_xlnm.Print_Titles" localSheetId="0">'입찰품목 내역서'!$5:$5</definedName>
  </definedNames>
  <calcPr calcId="191029"/>
</workbook>
</file>

<file path=xl/calcChain.xml><?xml version="1.0" encoding="utf-8"?>
<calcChain xmlns="http://schemas.openxmlformats.org/spreadsheetml/2006/main">
  <c r="S9" i="10" l="1"/>
  <c r="R6" i="10" l="1"/>
  <c r="Q6" i="10" l="1"/>
  <c r="M6" i="10"/>
  <c r="S17" i="10" l="1"/>
  <c r="T17" i="10" s="1"/>
  <c r="S15" i="10"/>
  <c r="T15" i="10" s="1"/>
  <c r="S13" i="10"/>
  <c r="T13" i="10" s="1"/>
  <c r="S11" i="10"/>
  <c r="T11" i="10" s="1"/>
  <c r="S16" i="10"/>
  <c r="T16" i="10" s="1"/>
  <c r="S14" i="10"/>
  <c r="T14" i="10" s="1"/>
  <c r="S12" i="10"/>
  <c r="T12" i="10" s="1"/>
  <c r="S18" i="10"/>
  <c r="T18" i="10" s="1"/>
  <c r="T9" i="10"/>
  <c r="S10" i="10"/>
  <c r="T10" i="10" s="1"/>
  <c r="S8" i="10"/>
  <c r="T8" i="10" s="1"/>
  <c r="S7" i="10"/>
  <c r="T7" i="10" l="1"/>
  <c r="S6" i="10"/>
</calcChain>
</file>

<file path=xl/sharedStrings.xml><?xml version="1.0" encoding="utf-8"?>
<sst xmlns="http://schemas.openxmlformats.org/spreadsheetml/2006/main" count="190" uniqueCount="141">
  <si>
    <t>표준코드</t>
  </si>
  <si>
    <t>급여</t>
  </si>
  <si>
    <t>참고수량</t>
    <phoneticPr fontId="1" type="noConversion"/>
  </si>
  <si>
    <t>일반약</t>
  </si>
  <si>
    <t>No</t>
  </si>
  <si>
    <t>구분</t>
  </si>
  <si>
    <t>약품코드</t>
  </si>
  <si>
    <t>약품명</t>
  </si>
  <si>
    <t>제품명(한글)</t>
  </si>
  <si>
    <t>제품명(영문)</t>
  </si>
  <si>
    <t>전문/일반</t>
  </si>
  <si>
    <t>제약회사</t>
  </si>
  <si>
    <t>효능분류</t>
  </si>
  <si>
    <t>전문</t>
  </si>
  <si>
    <t>주성분코드</t>
    <phoneticPr fontId="1" type="noConversion"/>
  </si>
  <si>
    <t>함량</t>
    <phoneticPr fontId="1" type="noConversion"/>
  </si>
  <si>
    <t>단위</t>
    <phoneticPr fontId="1" type="noConversion"/>
  </si>
  <si>
    <t>의약품 입찰품목 내역서</t>
    <phoneticPr fontId="1" type="noConversion"/>
  </si>
  <si>
    <t>단가비율(%)
(상한가*수량)</t>
    <phoneticPr fontId="1" type="noConversion"/>
  </si>
  <si>
    <t>투찰금액
(단가총액)</t>
    <phoneticPr fontId="1" type="noConversion"/>
  </si>
  <si>
    <t>기초가</t>
    <phoneticPr fontId="1" type="noConversion"/>
  </si>
  <si>
    <t>그룹(입찰분류번호)</t>
    <phoneticPr fontId="1" type="noConversion"/>
  </si>
  <si>
    <t>투찰가
(단가총액)</t>
    <phoneticPr fontId="1" type="noConversion"/>
  </si>
  <si>
    <r>
      <t xml:space="preserve">← 아래의 그룹별 </t>
    </r>
    <r>
      <rPr>
        <b/>
        <sz val="12"/>
        <color rgb="FFFF0000"/>
        <rFont val="맑은 고딕"/>
        <family val="3"/>
        <charset val="129"/>
        <scheme val="minor"/>
      </rPr>
      <t>"노란칸"</t>
    </r>
    <r>
      <rPr>
        <sz val="12"/>
        <color theme="1"/>
        <rFont val="맑은 고딕"/>
        <family val="3"/>
        <charset val="129"/>
        <scheme val="minor"/>
      </rPr>
      <t xml:space="preserve">에 </t>
    </r>
    <r>
      <rPr>
        <b/>
        <sz val="12"/>
        <color rgb="FFFF0000"/>
        <rFont val="맑은 고딕"/>
        <family val="3"/>
        <charset val="129"/>
        <scheme val="minor"/>
      </rPr>
      <t>"투찰가(단가총액)"</t>
    </r>
    <r>
      <rPr>
        <sz val="12"/>
        <color theme="1"/>
        <rFont val="맑은 고딕"/>
        <family val="3"/>
        <charset val="129"/>
        <scheme val="minor"/>
      </rPr>
      <t xml:space="preserve">를 입력하시면, 
  </t>
    </r>
    <r>
      <rPr>
        <b/>
        <sz val="12"/>
        <color rgb="FFFF0000"/>
        <rFont val="맑은 고딕"/>
        <family val="3"/>
        <charset val="129"/>
        <scheme val="minor"/>
      </rPr>
      <t xml:space="preserve"> "품목별 단가"</t>
    </r>
    <r>
      <rPr>
        <sz val="12"/>
        <color theme="1"/>
        <rFont val="맑은 고딕"/>
        <family val="3"/>
        <charset val="129"/>
        <scheme val="minor"/>
      </rPr>
      <t>를 확인 할 수 있음.</t>
    </r>
    <r>
      <rPr>
        <b/>
        <sz val="12"/>
        <color rgb="FF0000FF"/>
        <rFont val="맑은 고딕"/>
        <family val="3"/>
        <charset val="129"/>
        <scheme val="minor"/>
      </rPr>
      <t>(단가비율표 수식에 오류가 있을 경우 지정된 단가비율표에 의함.)</t>
    </r>
    <phoneticPr fontId="1" type="noConversion"/>
  </si>
  <si>
    <t>비고</t>
    <phoneticPr fontId="1" type="noConversion"/>
  </si>
  <si>
    <t>항암제</t>
  </si>
  <si>
    <t>비급여</t>
  </si>
  <si>
    <t>[142]자격요법제(비특이성면역원제제를 포함)</t>
  </si>
  <si>
    <t>[421]항악성종양제</t>
  </si>
  <si>
    <t>cap</t>
  </si>
  <si>
    <t>pfs</t>
  </si>
  <si>
    <t>100mg</t>
  </si>
  <si>
    <t>vial</t>
  </si>
  <si>
    <t>[219]기타의 순환계용약</t>
  </si>
  <si>
    <t>tab</t>
  </si>
  <si>
    <t>(주)한국얀센</t>
  </si>
  <si>
    <t>btl</t>
  </si>
  <si>
    <t>[229]기타의 호흡기관용약</t>
  </si>
  <si>
    <t>한국희귀필수의약품센터</t>
  </si>
  <si>
    <t>200mg</t>
  </si>
  <si>
    <t>한국아스트라제네카(주)</t>
  </si>
  <si>
    <t>상한가</t>
    <phoneticPr fontId="1" type="noConversion"/>
  </si>
  <si>
    <t>XPMPR-L</t>
  </si>
  <si>
    <t>Methylprednisolone aceponate lotion 0.1% 80g/tube</t>
  </si>
  <si>
    <t>Topisol milk lotion 0.1% 80g</t>
  </si>
  <si>
    <t>코오롱제약(주)</t>
  </si>
  <si>
    <t>670301775</t>
  </si>
  <si>
    <t>[264]진통·진양·수렴·소염제</t>
  </si>
  <si>
    <t>193438CLT</t>
  </si>
  <si>
    <t>80g</t>
  </si>
  <si>
    <t>tube</t>
  </si>
  <si>
    <t>XPTPB</t>
  </si>
  <si>
    <t>Trypan blue 0.3mg/0.5ml/pfs</t>
  </si>
  <si>
    <t>비전블루점안액 0.06% 0.5ml</t>
  </si>
  <si>
    <t>Visionblue eye drop 0.06%  0.5ml</t>
  </si>
  <si>
    <t>(주)제이앰코퍼레이션</t>
  </si>
  <si>
    <t>080300011</t>
  </si>
  <si>
    <t>[799]따로 분류되지 않고 치료를 주목적으로 하지 않는 의약품</t>
  </si>
  <si>
    <t>743601COS</t>
  </si>
  <si>
    <t>0.3mg</t>
  </si>
  <si>
    <t>XIGSK10</t>
  </si>
  <si>
    <t>Guselkumab 100mg/pfs</t>
  </si>
  <si>
    <t>트렘피어프리필드시린지주</t>
  </si>
  <si>
    <t>Tremfya Prefilled syringe 100mg</t>
  </si>
  <si>
    <t>646902261</t>
  </si>
  <si>
    <t>670901BIJ</t>
  </si>
  <si>
    <t>XIGSK20</t>
  </si>
  <si>
    <t>Guselkumab 200mg/vial</t>
  </si>
  <si>
    <t>트렘피어정맥주사</t>
  </si>
  <si>
    <t>Tremfya IV Inj 200mg</t>
  </si>
  <si>
    <t>646902851</t>
  </si>
  <si>
    <t>670902BIJ</t>
  </si>
  <si>
    <t>XMPRMX</t>
  </si>
  <si>
    <t>Pyronaridine phosphate/Artesunate 180/60mg/tab</t>
  </si>
  <si>
    <t>피라맥스정</t>
  </si>
  <si>
    <t>Pyramax tab</t>
  </si>
  <si>
    <t>신풍제약(주)</t>
  </si>
  <si>
    <t>648506600</t>
  </si>
  <si>
    <t>[641]항원충제</t>
  </si>
  <si>
    <t>616200ATB</t>
  </si>
  <si>
    <t>XMZCS-P</t>
  </si>
  <si>
    <t>Sodium zirconium cyclosilicate  5g/pk</t>
  </si>
  <si>
    <t>로켈마현탁용분말 5g</t>
  </si>
  <si>
    <t>Lpkelma Suspension Powder 5g</t>
  </si>
  <si>
    <t>650701491</t>
  </si>
  <si>
    <t>750901APD</t>
  </si>
  <si>
    <t>5g</t>
  </si>
  <si>
    <t>pk</t>
  </si>
  <si>
    <t>XMVBNZ</t>
  </si>
  <si>
    <t>Valbenazine tosylate 40mg/cap</t>
  </si>
  <si>
    <t>디스발캡슐 40mg</t>
  </si>
  <si>
    <t>Dysval cap. 40 mg</t>
  </si>
  <si>
    <t>타나베파마코리아주식회사</t>
  </si>
  <si>
    <t>653301190</t>
  </si>
  <si>
    <t>[119]기타의 중추신경용약</t>
  </si>
  <si>
    <t>703901ACH</t>
  </si>
  <si>
    <t>40mg</t>
  </si>
  <si>
    <t>XPBRZ-I</t>
  </si>
  <si>
    <t>Budesonide/Glycopyrronium/Formoterol 160/7.2/5mcg/dose, 120dose/btl</t>
  </si>
  <si>
    <t>브레즈트리에어로스피어흡입제 160/7.2/5mcg</t>
  </si>
  <si>
    <t>Breztri Aerosphere</t>
  </si>
  <si>
    <t>한국아스트라제네카</t>
  </si>
  <si>
    <t>650701251</t>
  </si>
  <si>
    <t>754900CSI</t>
  </si>
  <si>
    <t>120dose</t>
  </si>
  <si>
    <t>XMEZLT-1</t>
  </si>
  <si>
    <t>Enzalutamide 40mg/cap</t>
  </si>
  <si>
    <t>프로엔자연질캡슐40mg</t>
  </si>
  <si>
    <t>Pro-Enza sc 40mg</t>
  </si>
  <si>
    <t>지엘파마(주)</t>
  </si>
  <si>
    <t>649703300</t>
  </si>
  <si>
    <t>627401ACS</t>
  </si>
  <si>
    <t>XIANKR</t>
  </si>
  <si>
    <t>Anakinra 100mg/pfs</t>
  </si>
  <si>
    <t>키너렛주</t>
  </si>
  <si>
    <t>Kineret inj. 100mg</t>
  </si>
  <si>
    <t>664000281</t>
  </si>
  <si>
    <t>[439] 기타의 조직세포의 치료 및 진단</t>
  </si>
  <si>
    <t>517801BIJ</t>
  </si>
  <si>
    <t>XPNTM-O</t>
  </si>
  <si>
    <t xml:space="preserve">Natamycin ophth 5% 15ml/btl </t>
  </si>
  <si>
    <t>나타신 점안현탁액</t>
  </si>
  <si>
    <t>Natacyn ophthalmic solution</t>
  </si>
  <si>
    <t>664000291</t>
  </si>
  <si>
    <t>[131] 안과용제</t>
  </si>
  <si>
    <t>520830COS</t>
  </si>
  <si>
    <t>15ml</t>
  </si>
  <si>
    <t>XIDRMSC</t>
  </si>
  <si>
    <t>Daratumumab 1.8g/vial</t>
  </si>
  <si>
    <t>다잘렉스피하주사</t>
  </si>
  <si>
    <t>Darzalex SC inj.</t>
  </si>
  <si>
    <t>한국얀센</t>
  </si>
  <si>
    <t>646902351</t>
  </si>
  <si>
    <t>667103BIJ</t>
  </si>
  <si>
    <t>1.8g</t>
  </si>
  <si>
    <t>*</t>
    <phoneticPr fontId="1" type="noConversion"/>
  </si>
  <si>
    <t>기사용코드</t>
  </si>
  <si>
    <t>약가유연계약
별도상한금액</t>
  </si>
  <si>
    <t>2026.11.1부터</t>
  </si>
  <si>
    <t>토피솔밀크로션 80g</t>
    <phoneticPr fontId="1" type="noConversion"/>
  </si>
  <si>
    <t>전문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</si>
</sst>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u/>
      <sz val="25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57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3" fillId="0" borderId="0" xfId="0" applyNumberFormat="1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left" vertical="center" shrinkToFit="1"/>
    </xf>
    <xf numFmtId="41" fontId="10" fillId="0" borderId="1" xfId="2" applyFont="1" applyFill="1" applyBorder="1" applyAlignment="1">
      <alignment horizontal="center" vertical="center" shrinkToFit="1"/>
    </xf>
    <xf numFmtId="41" fontId="10" fillId="0" borderId="1" xfId="0" applyNumberFormat="1" applyFont="1" applyFill="1" applyBorder="1" applyAlignment="1">
      <alignment horizontal="center" vertical="center" shrinkToFit="1"/>
    </xf>
    <xf numFmtId="41" fontId="7" fillId="2" borderId="1" xfId="0" applyNumberFormat="1" applyFont="1" applyFill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1" fontId="8" fillId="2" borderId="1" xfId="0" applyNumberFormat="1" applyFont="1" applyFill="1" applyBorder="1" applyAlignment="1">
      <alignment horizontal="center" vertical="center" wrapText="1" shrinkToFit="1"/>
    </xf>
    <xf numFmtId="176" fontId="8" fillId="2" borderId="1" xfId="0" applyNumberFormat="1" applyFont="1" applyFill="1" applyBorder="1" applyAlignment="1">
      <alignment horizontal="center" vertical="center" wrapText="1"/>
    </xf>
    <xf numFmtId="41" fontId="13" fillId="2" borderId="1" xfId="0" applyNumberFormat="1" applyFont="1" applyFill="1" applyBorder="1" applyAlignment="1">
      <alignment horizontal="center" vertical="center" wrapText="1" shrinkToFit="1"/>
    </xf>
    <xf numFmtId="10" fontId="14" fillId="0" borderId="1" xfId="1" applyNumberFormat="1" applyFont="1" applyFill="1" applyBorder="1" applyAlignment="1">
      <alignment vertical="center" shrinkToFit="1"/>
    </xf>
    <xf numFmtId="0" fontId="18" fillId="0" borderId="0" xfId="0" applyFont="1" applyAlignment="1">
      <alignment horizontal="center" vertical="center"/>
    </xf>
    <xf numFmtId="0" fontId="21" fillId="0" borderId="0" xfId="0" applyFont="1" applyFill="1" applyBorder="1">
      <alignment vertical="center"/>
    </xf>
    <xf numFmtId="41" fontId="16" fillId="2" borderId="5" xfId="0" applyNumberFormat="1" applyFont="1" applyFill="1" applyBorder="1" applyAlignment="1">
      <alignment horizontal="center" vertical="center" wrapText="1" shrinkToFit="1"/>
    </xf>
    <xf numFmtId="0" fontId="10" fillId="0" borderId="0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 wrapText="1"/>
    </xf>
    <xf numFmtId="41" fontId="7" fillId="0" borderId="1" xfId="2" applyFont="1" applyFill="1" applyBorder="1" applyAlignment="1">
      <alignment horizontal="center" vertical="center" shrinkToFit="1"/>
    </xf>
    <xf numFmtId="41" fontId="8" fillId="0" borderId="1" xfId="2" applyFont="1" applyFill="1" applyBorder="1" applyAlignment="1">
      <alignment vertical="center"/>
    </xf>
    <xf numFmtId="9" fontId="13" fillId="0" borderId="4" xfId="1" applyFont="1" applyFill="1" applyBorder="1" applyAlignment="1">
      <alignment horizontal="right" vertical="center" wrapText="1" shrinkToFit="1"/>
    </xf>
    <xf numFmtId="0" fontId="11" fillId="0" borderId="0" xfId="0" applyFont="1" applyFill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wrapText="1"/>
    </xf>
    <xf numFmtId="41" fontId="15" fillId="0" borderId="9" xfId="0" applyNumberFormat="1" applyFont="1" applyFill="1" applyBorder="1" applyAlignment="1">
      <alignment vertical="center" shrinkToFit="1"/>
    </xf>
    <xf numFmtId="0" fontId="5" fillId="0" borderId="1" xfId="0" applyFont="1" applyFill="1" applyBorder="1">
      <alignment vertical="center"/>
    </xf>
    <xf numFmtId="176" fontId="23" fillId="5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shrinkToFit="1"/>
    </xf>
    <xf numFmtId="0" fontId="13" fillId="0" borderId="1" xfId="0" applyFont="1" applyFill="1" applyBorder="1">
      <alignment vertical="center"/>
    </xf>
    <xf numFmtId="0" fontId="4" fillId="0" borderId="10" xfId="0" applyFont="1" applyBorder="1" applyAlignment="1">
      <alignment horizontal="center" vertical="center"/>
    </xf>
    <xf numFmtId="41" fontId="16" fillId="3" borderId="3" xfId="0" applyNumberFormat="1" applyFont="1" applyFill="1" applyBorder="1" applyAlignment="1">
      <alignment horizontal="right" vertical="center" wrapText="1" shrinkToFit="1"/>
    </xf>
    <xf numFmtId="177" fontId="10" fillId="0" borderId="1" xfId="0" applyNumberFormat="1" applyFont="1" applyFill="1" applyBorder="1" applyAlignment="1">
      <alignment horizontal="right" vertical="center" shrinkToFit="1"/>
    </xf>
    <xf numFmtId="41" fontId="8" fillId="6" borderId="1" xfId="0" applyNumberFormat="1" applyFont="1" applyFill="1" applyBorder="1" applyAlignment="1">
      <alignment horizontal="center" vertical="center" wrapText="1" shrinkToFit="1"/>
    </xf>
    <xf numFmtId="0" fontId="8" fillId="6" borderId="1" xfId="0" applyNumberFormat="1" applyFont="1" applyFill="1" applyBorder="1" applyAlignment="1">
      <alignment horizontal="center" vertical="center" wrapText="1" shrinkToFit="1"/>
    </xf>
    <xf numFmtId="0" fontId="22" fillId="4" borderId="4" xfId="0" applyFont="1" applyFill="1" applyBorder="1" applyAlignment="1">
      <alignment horizontal="center" vertical="center"/>
    </xf>
    <xf numFmtId="0" fontId="22" fillId="4" borderId="11" xfId="0" applyFont="1" applyFill="1" applyBorder="1" applyAlignment="1">
      <alignment horizontal="center" vertical="center"/>
    </xf>
    <xf numFmtId="0" fontId="22" fillId="4" borderId="1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shrinkToFit="1"/>
    </xf>
    <xf numFmtId="0" fontId="22" fillId="4" borderId="5" xfId="0" applyFont="1" applyFill="1" applyBorder="1" applyAlignment="1">
      <alignment horizontal="center" vertical="center"/>
    </xf>
    <xf numFmtId="0" fontId="22" fillId="4" borderId="12" xfId="0" applyFont="1" applyFill="1" applyBorder="1" applyAlignment="1">
      <alignment horizontal="center" vertical="center"/>
    </xf>
  </cellXfs>
  <cellStyles count="5">
    <cellStyle name="백분율" xfId="1" builtinId="5"/>
    <cellStyle name="쉼표 [0]" xfId="2" builtinId="6"/>
    <cellStyle name="표준" xfId="0" builtinId="0"/>
    <cellStyle name="표준 3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8"/>
  <sheetViews>
    <sheetView tabSelected="1" view="pageBreakPreview" zoomScale="60" zoomScaleNormal="70" workbookViewId="0">
      <pane ySplit="5" topLeftCell="A6" activePane="bottomLeft" state="frozen"/>
      <selection pane="bottomLeft" activeCell="R7" sqref="R7"/>
    </sheetView>
  </sheetViews>
  <sheetFormatPr defaultRowHeight="25.5" customHeight="1" x14ac:dyDescent="0.3"/>
  <cols>
    <col min="1" max="1" width="9.75" style="4" customWidth="1"/>
    <col min="2" max="2" width="4.625" style="4" bestFit="1" customWidth="1"/>
    <col min="3" max="3" width="9.125" style="4" customWidth="1"/>
    <col min="4" max="4" width="11" style="5" bestFit="1" customWidth="1"/>
    <col min="5" max="5" width="46.875" style="5" customWidth="1"/>
    <col min="6" max="6" width="33.375" style="8" customWidth="1"/>
    <col min="7" max="7" width="25.25" style="5" customWidth="1"/>
    <col min="8" max="8" width="10.875" style="6" bestFit="1" customWidth="1"/>
    <col min="9" max="9" width="7.5" style="4" bestFit="1" customWidth="1"/>
    <col min="10" max="10" width="18.75" style="4" bestFit="1" customWidth="1"/>
    <col min="11" max="11" width="11.75" style="7" bestFit="1" customWidth="1"/>
    <col min="12" max="12" width="32.625" style="6" customWidth="1"/>
    <col min="13" max="13" width="13.875" style="6" customWidth="1"/>
    <col min="14" max="14" width="14.375" style="6" hidden="1" customWidth="1"/>
    <col min="15" max="15" width="6.5" style="6" hidden="1" customWidth="1"/>
    <col min="16" max="16" width="7.75" style="6" hidden="1" customWidth="1"/>
    <col min="17" max="17" width="10.125" style="4" bestFit="1" customWidth="1"/>
    <col min="18" max="19" width="12.75" style="4" customWidth="1"/>
    <col min="20" max="20" width="17.5" style="4" customWidth="1"/>
    <col min="21" max="21" width="47.125" style="4" bestFit="1" customWidth="1"/>
    <col min="22" max="16384" width="9" style="4"/>
  </cols>
  <sheetData>
    <row r="1" spans="1:21" s="1" customFormat="1" ht="33.75" customHeight="1" x14ac:dyDescent="0.3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</row>
    <row r="2" spans="1:21" s="1" customFormat="1" ht="33.75" customHeight="1" thickBot="1" x14ac:dyDescent="0.35"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1:21" s="25" customFormat="1" ht="71.25" customHeight="1" thickBot="1" x14ac:dyDescent="0.35">
      <c r="A3" s="24"/>
      <c r="B3" s="24"/>
      <c r="C3" s="24"/>
      <c r="D3" s="24"/>
      <c r="E3" s="34" t="s">
        <v>22</v>
      </c>
      <c r="F3" s="48" t="s">
        <v>23</v>
      </c>
      <c r="G3" s="49"/>
      <c r="H3" s="49"/>
      <c r="I3" s="49"/>
      <c r="J3" s="49"/>
      <c r="K3" s="49"/>
      <c r="L3" s="49"/>
      <c r="M3" s="50"/>
      <c r="N3" s="27"/>
      <c r="O3" s="27"/>
      <c r="P3" s="27"/>
      <c r="Q3" s="27"/>
      <c r="R3" s="27"/>
      <c r="S3" s="27"/>
      <c r="T3" s="27"/>
    </row>
    <row r="4" spans="1:21" s="1" customFormat="1" ht="21" customHeight="1" x14ac:dyDescent="0.3">
      <c r="B4" s="52"/>
      <c r="C4" s="53"/>
      <c r="D4" s="53"/>
      <c r="E4" s="53"/>
      <c r="F4" s="53"/>
      <c r="G4" s="53"/>
      <c r="H4" s="53"/>
      <c r="I4" s="9"/>
      <c r="J4" s="9"/>
      <c r="K4" s="2"/>
      <c r="L4" s="9"/>
      <c r="M4" s="9" t="s">
        <v>135</v>
      </c>
      <c r="N4" s="9"/>
      <c r="O4" s="9"/>
      <c r="P4" s="9"/>
      <c r="Q4" s="3" t="s">
        <v>135</v>
      </c>
      <c r="R4" s="54"/>
      <c r="S4" s="54"/>
      <c r="T4" s="54"/>
      <c r="U4" s="38"/>
    </row>
    <row r="5" spans="1:21" s="6" customFormat="1" ht="62.25" customHeight="1" thickBot="1" x14ac:dyDescent="0.35">
      <c r="A5" s="29" t="s">
        <v>21</v>
      </c>
      <c r="B5" s="29" t="s">
        <v>4</v>
      </c>
      <c r="C5" s="29" t="s">
        <v>5</v>
      </c>
      <c r="D5" s="17" t="s">
        <v>6</v>
      </c>
      <c r="E5" s="19" t="s">
        <v>7</v>
      </c>
      <c r="F5" s="29" t="s">
        <v>8</v>
      </c>
      <c r="G5" s="17" t="s">
        <v>9</v>
      </c>
      <c r="H5" s="18" t="s">
        <v>10</v>
      </c>
      <c r="I5" s="18" t="s">
        <v>1</v>
      </c>
      <c r="J5" s="29" t="s">
        <v>11</v>
      </c>
      <c r="K5" s="19" t="s">
        <v>0</v>
      </c>
      <c r="L5" s="21" t="s">
        <v>12</v>
      </c>
      <c r="M5" s="17" t="s">
        <v>41</v>
      </c>
      <c r="N5" s="43" t="s">
        <v>14</v>
      </c>
      <c r="O5" s="43" t="s">
        <v>15</v>
      </c>
      <c r="P5" s="44" t="s">
        <v>16</v>
      </c>
      <c r="Q5" s="20" t="s">
        <v>2</v>
      </c>
      <c r="R5" s="16" t="s">
        <v>20</v>
      </c>
      <c r="S5" s="22" t="s">
        <v>18</v>
      </c>
      <c r="T5" s="26" t="s">
        <v>19</v>
      </c>
      <c r="U5" s="37" t="s">
        <v>24</v>
      </c>
    </row>
    <row r="6" spans="1:21" s="6" customFormat="1" ht="46.5" customHeight="1" thickBot="1" x14ac:dyDescent="0.35">
      <c r="A6" s="55">
        <v>1</v>
      </c>
      <c r="B6" s="45"/>
      <c r="C6" s="46"/>
      <c r="D6" s="46"/>
      <c r="E6" s="46"/>
      <c r="F6" s="46"/>
      <c r="G6" s="46"/>
      <c r="H6" s="46"/>
      <c r="I6" s="46"/>
      <c r="J6" s="46"/>
      <c r="K6" s="46"/>
      <c r="L6" s="47"/>
      <c r="M6" s="30">
        <f>SUM(M7:M18)</f>
        <v>9561578</v>
      </c>
      <c r="N6" s="31"/>
      <c r="O6" s="31"/>
      <c r="P6" s="31"/>
      <c r="Q6" s="30">
        <f>SUM(Q7:Q18)</f>
        <v>15523</v>
      </c>
      <c r="R6" s="30">
        <f>SUM(R7:R18)</f>
        <v>9542881</v>
      </c>
      <c r="S6" s="32">
        <f>SUM(S7:S18)</f>
        <v>1</v>
      </c>
      <c r="T6" s="41"/>
      <c r="U6" s="40"/>
    </row>
    <row r="7" spans="1:21" s="5" customFormat="1" ht="45" customHeight="1" x14ac:dyDescent="0.3">
      <c r="A7" s="56"/>
      <c r="B7" s="10">
        <v>1</v>
      </c>
      <c r="C7" s="11" t="s">
        <v>3</v>
      </c>
      <c r="D7" s="12" t="s">
        <v>42</v>
      </c>
      <c r="E7" s="13" t="s">
        <v>43</v>
      </c>
      <c r="F7" s="28" t="s">
        <v>139</v>
      </c>
      <c r="G7" s="12" t="s">
        <v>44</v>
      </c>
      <c r="H7" s="12" t="s">
        <v>13</v>
      </c>
      <c r="I7" s="12" t="s">
        <v>1</v>
      </c>
      <c r="J7" s="12" t="s">
        <v>45</v>
      </c>
      <c r="K7" s="12" t="s">
        <v>46</v>
      </c>
      <c r="L7" s="13" t="s">
        <v>47</v>
      </c>
      <c r="M7" s="14">
        <v>14056</v>
      </c>
      <c r="N7" s="14" t="s">
        <v>48</v>
      </c>
      <c r="O7" s="15" t="s">
        <v>49</v>
      </c>
      <c r="P7" s="14" t="s">
        <v>50</v>
      </c>
      <c r="Q7" s="14">
        <v>130</v>
      </c>
      <c r="R7" s="14">
        <v>13780</v>
      </c>
      <c r="S7" s="23">
        <f t="shared" ref="S7:S18" si="0">R7/$R$6</f>
        <v>1.4440083660269892E-3</v>
      </c>
      <c r="T7" s="35">
        <f>ROUND($T$6*S7,0)</f>
        <v>0</v>
      </c>
      <c r="U7" s="36" t="s">
        <v>136</v>
      </c>
    </row>
    <row r="8" spans="1:21" s="5" customFormat="1" ht="45" customHeight="1" x14ac:dyDescent="0.3">
      <c r="A8" s="56"/>
      <c r="B8" s="10">
        <v>2</v>
      </c>
      <c r="C8" s="11" t="s">
        <v>3</v>
      </c>
      <c r="D8" s="12" t="s">
        <v>51</v>
      </c>
      <c r="E8" s="13" t="s">
        <v>52</v>
      </c>
      <c r="F8" s="28" t="s">
        <v>53</v>
      </c>
      <c r="G8" s="12" t="s">
        <v>54</v>
      </c>
      <c r="H8" s="12" t="s">
        <v>13</v>
      </c>
      <c r="I8" s="12" t="s">
        <v>26</v>
      </c>
      <c r="J8" s="12" t="s">
        <v>55</v>
      </c>
      <c r="K8" s="12" t="s">
        <v>56</v>
      </c>
      <c r="L8" s="13" t="s">
        <v>57</v>
      </c>
      <c r="M8" s="14" t="s">
        <v>26</v>
      </c>
      <c r="N8" s="14" t="s">
        <v>58</v>
      </c>
      <c r="O8" s="15" t="s">
        <v>59</v>
      </c>
      <c r="P8" s="14" t="s">
        <v>30</v>
      </c>
      <c r="Q8" s="14">
        <v>80</v>
      </c>
      <c r="R8" s="14">
        <v>150980</v>
      </c>
      <c r="S8" s="23">
        <f t="shared" si="0"/>
        <v>1.5821217931985109E-2</v>
      </c>
      <c r="T8" s="35">
        <f t="shared" ref="T8:T18" si="1">ROUND($T$6*S8,0)</f>
        <v>0</v>
      </c>
      <c r="U8" s="36" t="s">
        <v>138</v>
      </c>
    </row>
    <row r="9" spans="1:21" s="5" customFormat="1" ht="45" customHeight="1" x14ac:dyDescent="0.3">
      <c r="A9" s="56"/>
      <c r="B9" s="10">
        <v>3</v>
      </c>
      <c r="C9" s="11" t="s">
        <v>3</v>
      </c>
      <c r="D9" s="12" t="s">
        <v>60</v>
      </c>
      <c r="E9" s="13" t="s">
        <v>61</v>
      </c>
      <c r="F9" s="28" t="s">
        <v>62</v>
      </c>
      <c r="G9" s="12" t="s">
        <v>63</v>
      </c>
      <c r="H9" s="12" t="s">
        <v>13</v>
      </c>
      <c r="I9" s="12" t="s">
        <v>1</v>
      </c>
      <c r="J9" s="12" t="s">
        <v>35</v>
      </c>
      <c r="K9" s="12" t="s">
        <v>64</v>
      </c>
      <c r="L9" s="13" t="s">
        <v>27</v>
      </c>
      <c r="M9" s="14">
        <v>1478776</v>
      </c>
      <c r="N9" s="14" t="s">
        <v>65</v>
      </c>
      <c r="O9" s="15" t="s">
        <v>31</v>
      </c>
      <c r="P9" s="14" t="s">
        <v>30</v>
      </c>
      <c r="Q9" s="14">
        <v>30</v>
      </c>
      <c r="R9" s="14">
        <v>1449780</v>
      </c>
      <c r="S9" s="23">
        <f>R9/$R$6</f>
        <v>0.15192267408553037</v>
      </c>
      <c r="T9" s="35">
        <f t="shared" si="1"/>
        <v>0</v>
      </c>
      <c r="U9" s="39"/>
    </row>
    <row r="10" spans="1:21" s="5" customFormat="1" ht="45" customHeight="1" x14ac:dyDescent="0.3">
      <c r="A10" s="56"/>
      <c r="B10" s="10">
        <v>4</v>
      </c>
      <c r="C10" s="11" t="s">
        <v>3</v>
      </c>
      <c r="D10" s="12" t="s">
        <v>66</v>
      </c>
      <c r="E10" s="13" t="s">
        <v>67</v>
      </c>
      <c r="F10" s="28" t="s">
        <v>68</v>
      </c>
      <c r="G10" s="12" t="s">
        <v>69</v>
      </c>
      <c r="H10" s="12" t="s">
        <v>13</v>
      </c>
      <c r="I10" s="12" t="s">
        <v>1</v>
      </c>
      <c r="J10" s="12" t="s">
        <v>35</v>
      </c>
      <c r="K10" s="12" t="s">
        <v>70</v>
      </c>
      <c r="L10" s="13" t="s">
        <v>27</v>
      </c>
      <c r="M10" s="14">
        <v>2809674</v>
      </c>
      <c r="N10" s="14" t="s">
        <v>71</v>
      </c>
      <c r="O10" s="15" t="s">
        <v>39</v>
      </c>
      <c r="P10" s="14" t="s">
        <v>32</v>
      </c>
      <c r="Q10" s="14">
        <v>30</v>
      </c>
      <c r="R10" s="14">
        <v>2754582</v>
      </c>
      <c r="S10" s="23">
        <f t="shared" si="0"/>
        <v>0.28865308076250767</v>
      </c>
      <c r="T10" s="35">
        <f t="shared" si="1"/>
        <v>0</v>
      </c>
      <c r="U10" s="39"/>
    </row>
    <row r="11" spans="1:21" s="5" customFormat="1" ht="45" customHeight="1" x14ac:dyDescent="0.3">
      <c r="A11" s="56"/>
      <c r="B11" s="10">
        <v>5</v>
      </c>
      <c r="C11" s="11" t="s">
        <v>3</v>
      </c>
      <c r="D11" s="12" t="s">
        <v>72</v>
      </c>
      <c r="E11" s="13" t="s">
        <v>73</v>
      </c>
      <c r="F11" s="28" t="s">
        <v>74</v>
      </c>
      <c r="G11" s="12" t="s">
        <v>75</v>
      </c>
      <c r="H11" s="12" t="s">
        <v>140</v>
      </c>
      <c r="I11" s="12" t="s">
        <v>1</v>
      </c>
      <c r="J11" s="12" t="s">
        <v>76</v>
      </c>
      <c r="K11" s="12" t="s">
        <v>77</v>
      </c>
      <c r="L11" s="13" t="s">
        <v>78</v>
      </c>
      <c r="M11" s="14">
        <v>3208</v>
      </c>
      <c r="N11" s="14" t="s">
        <v>79</v>
      </c>
      <c r="O11" s="15">
        <v>1</v>
      </c>
      <c r="P11" s="14" t="s">
        <v>34</v>
      </c>
      <c r="Q11" s="14">
        <v>36</v>
      </c>
      <c r="R11" s="14">
        <v>3145</v>
      </c>
      <c r="S11" s="23">
        <f t="shared" si="0"/>
        <v>3.2956504435086216E-4</v>
      </c>
      <c r="T11" s="35">
        <f t="shared" si="1"/>
        <v>0</v>
      </c>
      <c r="U11" s="39"/>
    </row>
    <row r="12" spans="1:21" s="5" customFormat="1" ht="45" customHeight="1" x14ac:dyDescent="0.3">
      <c r="A12" s="56"/>
      <c r="B12" s="10">
        <v>6</v>
      </c>
      <c r="C12" s="11" t="s">
        <v>3</v>
      </c>
      <c r="D12" s="12" t="s">
        <v>80</v>
      </c>
      <c r="E12" s="13" t="s">
        <v>81</v>
      </c>
      <c r="F12" s="28" t="s">
        <v>82</v>
      </c>
      <c r="G12" s="12" t="s">
        <v>83</v>
      </c>
      <c r="H12" s="12" t="s">
        <v>13</v>
      </c>
      <c r="I12" s="12" t="s">
        <v>26</v>
      </c>
      <c r="J12" s="12" t="s">
        <v>40</v>
      </c>
      <c r="K12" s="12" t="s">
        <v>84</v>
      </c>
      <c r="L12" s="13" t="s">
        <v>33</v>
      </c>
      <c r="M12" s="14" t="s">
        <v>26</v>
      </c>
      <c r="N12" s="14" t="s">
        <v>85</v>
      </c>
      <c r="O12" s="15" t="s">
        <v>86</v>
      </c>
      <c r="P12" s="14" t="s">
        <v>87</v>
      </c>
      <c r="Q12" s="14">
        <v>800</v>
      </c>
      <c r="R12" s="14">
        <v>10944</v>
      </c>
      <c r="S12" s="23">
        <f t="shared" si="0"/>
        <v>1.1468234802466887E-3</v>
      </c>
      <c r="T12" s="35">
        <f t="shared" si="1"/>
        <v>0</v>
      </c>
      <c r="U12" s="36"/>
    </row>
    <row r="13" spans="1:21" s="5" customFormat="1" ht="45" customHeight="1" x14ac:dyDescent="0.3">
      <c r="A13" s="56"/>
      <c r="B13" s="10">
        <v>7</v>
      </c>
      <c r="C13" s="11" t="s">
        <v>3</v>
      </c>
      <c r="D13" s="12" t="s">
        <v>88</v>
      </c>
      <c r="E13" s="13" t="s">
        <v>89</v>
      </c>
      <c r="F13" s="28" t="s">
        <v>90</v>
      </c>
      <c r="G13" s="12" t="s">
        <v>91</v>
      </c>
      <c r="H13" s="12" t="s">
        <v>13</v>
      </c>
      <c r="I13" s="12" t="s">
        <v>26</v>
      </c>
      <c r="J13" s="12" t="s">
        <v>92</v>
      </c>
      <c r="K13" s="12" t="s">
        <v>93</v>
      </c>
      <c r="L13" s="13" t="s">
        <v>94</v>
      </c>
      <c r="M13" s="42" t="s">
        <v>26</v>
      </c>
      <c r="N13" s="14" t="s">
        <v>95</v>
      </c>
      <c r="O13" s="15" t="s">
        <v>96</v>
      </c>
      <c r="P13" s="14" t="s">
        <v>29</v>
      </c>
      <c r="Q13" s="14">
        <v>14000</v>
      </c>
      <c r="R13" s="14">
        <v>6863</v>
      </c>
      <c r="S13" s="23">
        <f t="shared" si="0"/>
        <v>7.1917484876946492E-4</v>
      </c>
      <c r="T13" s="35">
        <f t="shared" si="1"/>
        <v>0</v>
      </c>
      <c r="U13" s="36"/>
    </row>
    <row r="14" spans="1:21" s="5" customFormat="1" ht="45" customHeight="1" x14ac:dyDescent="0.3">
      <c r="A14" s="56"/>
      <c r="B14" s="10">
        <v>8</v>
      </c>
      <c r="C14" s="11" t="s">
        <v>3</v>
      </c>
      <c r="D14" s="12" t="s">
        <v>97</v>
      </c>
      <c r="E14" s="13" t="s">
        <v>98</v>
      </c>
      <c r="F14" s="28" t="s">
        <v>99</v>
      </c>
      <c r="G14" s="12" t="s">
        <v>100</v>
      </c>
      <c r="H14" s="12" t="s">
        <v>13</v>
      </c>
      <c r="I14" s="12" t="s">
        <v>1</v>
      </c>
      <c r="J14" s="12" t="s">
        <v>101</v>
      </c>
      <c r="K14" s="12" t="s">
        <v>102</v>
      </c>
      <c r="L14" s="13" t="s">
        <v>37</v>
      </c>
      <c r="M14" s="14">
        <v>45750</v>
      </c>
      <c r="N14" s="14" t="s">
        <v>103</v>
      </c>
      <c r="O14" s="15" t="s">
        <v>104</v>
      </c>
      <c r="P14" s="14" t="s">
        <v>36</v>
      </c>
      <c r="Q14" s="14">
        <v>130</v>
      </c>
      <c r="R14" s="14">
        <v>44853</v>
      </c>
      <c r="S14" s="23">
        <f t="shared" si="0"/>
        <v>4.700152920276382E-3</v>
      </c>
      <c r="T14" s="35">
        <f t="shared" si="1"/>
        <v>0</v>
      </c>
      <c r="U14" s="36" t="s">
        <v>137</v>
      </c>
    </row>
    <row r="15" spans="1:21" s="5" customFormat="1" ht="45" customHeight="1" x14ac:dyDescent="0.3">
      <c r="A15" s="56"/>
      <c r="B15" s="10">
        <v>9</v>
      </c>
      <c r="C15" s="11" t="s">
        <v>3</v>
      </c>
      <c r="D15" s="12" t="s">
        <v>105</v>
      </c>
      <c r="E15" s="13" t="s">
        <v>106</v>
      </c>
      <c r="F15" s="28" t="s">
        <v>107</v>
      </c>
      <c r="G15" s="12" t="s">
        <v>108</v>
      </c>
      <c r="H15" s="12" t="s">
        <v>13</v>
      </c>
      <c r="I15" s="12" t="s">
        <v>1</v>
      </c>
      <c r="J15" s="12" t="s">
        <v>109</v>
      </c>
      <c r="K15" s="12" t="s">
        <v>110</v>
      </c>
      <c r="L15" s="13" t="s">
        <v>28</v>
      </c>
      <c r="M15" s="14">
        <v>4106</v>
      </c>
      <c r="N15" s="14" t="s">
        <v>111</v>
      </c>
      <c r="O15" s="15" t="s">
        <v>96</v>
      </c>
      <c r="P15" s="14" t="s">
        <v>29</v>
      </c>
      <c r="Q15" s="14">
        <v>112</v>
      </c>
      <c r="R15" s="14">
        <v>4025</v>
      </c>
      <c r="S15" s="23">
        <f t="shared" si="0"/>
        <v>4.2178038267479183E-4</v>
      </c>
      <c r="T15" s="35">
        <f t="shared" si="1"/>
        <v>0</v>
      </c>
      <c r="U15" s="36"/>
    </row>
    <row r="16" spans="1:21" s="5" customFormat="1" ht="45" customHeight="1" x14ac:dyDescent="0.3">
      <c r="A16" s="56"/>
      <c r="B16" s="10">
        <v>10</v>
      </c>
      <c r="C16" s="11" t="s">
        <v>3</v>
      </c>
      <c r="D16" s="12" t="s">
        <v>112</v>
      </c>
      <c r="E16" s="13" t="s">
        <v>113</v>
      </c>
      <c r="F16" s="28" t="s">
        <v>114</v>
      </c>
      <c r="G16" s="12" t="s">
        <v>115</v>
      </c>
      <c r="H16" s="12" t="s">
        <v>13</v>
      </c>
      <c r="I16" s="12" t="s">
        <v>1</v>
      </c>
      <c r="J16" s="12" t="s">
        <v>38</v>
      </c>
      <c r="K16" s="12" t="s">
        <v>116</v>
      </c>
      <c r="L16" s="13" t="s">
        <v>117</v>
      </c>
      <c r="M16" s="14">
        <v>76392</v>
      </c>
      <c r="N16" s="14" t="s">
        <v>118</v>
      </c>
      <c r="O16" s="15" t="s">
        <v>31</v>
      </c>
      <c r="P16" s="14" t="s">
        <v>30</v>
      </c>
      <c r="Q16" s="14">
        <v>105</v>
      </c>
      <c r="R16" s="14">
        <v>74894</v>
      </c>
      <c r="S16" s="23">
        <f t="shared" si="0"/>
        <v>7.8481540323095296E-3</v>
      </c>
      <c r="T16" s="35">
        <f t="shared" si="1"/>
        <v>0</v>
      </c>
      <c r="U16" s="36" t="s">
        <v>138</v>
      </c>
    </row>
    <row r="17" spans="1:21" s="5" customFormat="1" ht="45" customHeight="1" x14ac:dyDescent="0.3">
      <c r="A17" s="56"/>
      <c r="B17" s="10">
        <v>11</v>
      </c>
      <c r="C17" s="11" t="s">
        <v>3</v>
      </c>
      <c r="D17" s="12" t="s">
        <v>119</v>
      </c>
      <c r="E17" s="13" t="s">
        <v>120</v>
      </c>
      <c r="F17" s="28" t="s">
        <v>121</v>
      </c>
      <c r="G17" s="12" t="s">
        <v>122</v>
      </c>
      <c r="H17" s="12" t="s">
        <v>13</v>
      </c>
      <c r="I17" s="12" t="s">
        <v>1</v>
      </c>
      <c r="J17" s="12" t="s">
        <v>38</v>
      </c>
      <c r="K17" s="12" t="s">
        <v>123</v>
      </c>
      <c r="L17" s="13" t="s">
        <v>124</v>
      </c>
      <c r="M17" s="14">
        <v>729616</v>
      </c>
      <c r="N17" s="14" t="s">
        <v>125</v>
      </c>
      <c r="O17" s="15" t="s">
        <v>126</v>
      </c>
      <c r="P17" s="14" t="s">
        <v>36</v>
      </c>
      <c r="Q17" s="14">
        <v>30</v>
      </c>
      <c r="R17" s="14">
        <v>715310</v>
      </c>
      <c r="S17" s="23">
        <f t="shared" si="0"/>
        <v>7.4957447336920585E-2</v>
      </c>
      <c r="T17" s="35">
        <f t="shared" si="1"/>
        <v>0</v>
      </c>
      <c r="U17" s="36" t="s">
        <v>138</v>
      </c>
    </row>
    <row r="18" spans="1:21" s="5" customFormat="1" ht="45" customHeight="1" x14ac:dyDescent="0.3">
      <c r="A18" s="56"/>
      <c r="B18" s="10">
        <v>12</v>
      </c>
      <c r="C18" s="11" t="s">
        <v>25</v>
      </c>
      <c r="D18" s="12" t="s">
        <v>127</v>
      </c>
      <c r="E18" s="13" t="s">
        <v>128</v>
      </c>
      <c r="F18" s="28" t="s">
        <v>129</v>
      </c>
      <c r="G18" s="12" t="s">
        <v>130</v>
      </c>
      <c r="H18" s="12" t="s">
        <v>13</v>
      </c>
      <c r="I18" s="12" t="s">
        <v>1</v>
      </c>
      <c r="J18" s="12" t="s">
        <v>131</v>
      </c>
      <c r="K18" s="12" t="s">
        <v>132</v>
      </c>
      <c r="L18" s="13" t="s">
        <v>28</v>
      </c>
      <c r="M18" s="14">
        <v>4400000</v>
      </c>
      <c r="N18" s="14" t="s">
        <v>133</v>
      </c>
      <c r="O18" s="15" t="s">
        <v>134</v>
      </c>
      <c r="P18" s="14" t="s">
        <v>32</v>
      </c>
      <c r="Q18" s="14">
        <v>40</v>
      </c>
      <c r="R18" s="14">
        <v>4313725</v>
      </c>
      <c r="S18" s="23">
        <f t="shared" si="0"/>
        <v>0.45203592080840155</v>
      </c>
      <c r="T18" s="35">
        <f t="shared" si="1"/>
        <v>0</v>
      </c>
      <c r="U18" s="36" t="s">
        <v>138</v>
      </c>
    </row>
  </sheetData>
  <mergeCells count="6">
    <mergeCell ref="B6:L6"/>
    <mergeCell ref="F3:M3"/>
    <mergeCell ref="A1:U1"/>
    <mergeCell ref="B4:H4"/>
    <mergeCell ref="R4:T4"/>
    <mergeCell ref="A6:A18"/>
  </mergeCells>
  <phoneticPr fontId="1" type="noConversion"/>
  <printOptions horizontalCentered="1"/>
  <pageMargins left="0" right="0" top="0.47244094488188981" bottom="7.874015748031496E-2" header="0.31496062992125984" footer="0.31496062992125984"/>
  <pageSetup paperSize="8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입찰품목 내역서</vt:lpstr>
      <vt:lpstr>'입찰품목 내역서'!Print_Area</vt:lpstr>
      <vt:lpstr>'입찰품목 내역서'!Print_Titles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2021-12-06T07:20:16Z</cp:lastPrinted>
  <dcterms:created xsi:type="dcterms:W3CDTF">2010-07-29T04:45:57Z</dcterms:created>
  <dcterms:modified xsi:type="dcterms:W3CDTF">2026-10-19T04:59:16Z</dcterms:modified>
</cp:coreProperties>
</file>