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용역\5. 2026년도\1. 입찰\(18) 의료기관세탁물 처리 및 린넨패키지 작업 위탁용역 계약\4. 입찰 추진(안)\"/>
    </mc:Choice>
  </mc:AlternateContent>
  <xr:revisionPtr revIDLastSave="0" documentId="13_ncr:1_{CAD50092-3726-44D4-ADAD-7CB8C3B8351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총액배분율 및 계약추정금액" sheetId="4" r:id="rId1"/>
  </sheets>
  <definedNames>
    <definedName name="_xlnm._FilterDatabase" localSheetId="0" hidden="1">'총액배분율 및 계약추정금액'!$A$4:$H$4</definedName>
  </definedNames>
  <calcPr calcId="191029"/>
</workbook>
</file>

<file path=xl/calcChain.xml><?xml version="1.0" encoding="utf-8"?>
<calcChain xmlns="http://schemas.openxmlformats.org/spreadsheetml/2006/main">
  <c r="D5" i="4" l="1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C4" i="4"/>
  <c r="D4" i="4" l="1"/>
  <c r="G6" i="4" l="1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5" i="4"/>
  <c r="E4" i="4"/>
  <c r="H15" i="4" l="1"/>
  <c r="F15" i="4"/>
  <c r="H65" i="4"/>
  <c r="F65" i="4"/>
  <c r="H25" i="4"/>
  <c r="F25" i="4"/>
  <c r="H44" i="4"/>
  <c r="F44" i="4"/>
  <c r="H63" i="4"/>
  <c r="F63" i="4"/>
  <c r="H23" i="4"/>
  <c r="F23" i="4"/>
  <c r="H42" i="4"/>
  <c r="F42" i="4"/>
  <c r="H61" i="4"/>
  <c r="F61" i="4"/>
  <c r="H21" i="4"/>
  <c r="F21" i="4"/>
  <c r="H20" i="4"/>
  <c r="F20" i="4"/>
  <c r="H19" i="4"/>
  <c r="F19" i="4"/>
  <c r="H18" i="4"/>
  <c r="F18" i="4"/>
  <c r="H37" i="4"/>
  <c r="F37" i="4"/>
  <c r="H56" i="4"/>
  <c r="F56" i="4"/>
  <c r="H16" i="4"/>
  <c r="F16" i="4"/>
  <c r="H55" i="4"/>
  <c r="F55" i="4"/>
  <c r="H54" i="4"/>
  <c r="F54" i="4"/>
  <c r="H14" i="4"/>
  <c r="F14" i="4"/>
  <c r="H53" i="4"/>
  <c r="F53" i="4"/>
  <c r="H33" i="4"/>
  <c r="F33" i="4"/>
  <c r="H13" i="4"/>
  <c r="F13" i="4"/>
  <c r="H52" i="4"/>
  <c r="F52" i="4"/>
  <c r="H32" i="4"/>
  <c r="F32" i="4"/>
  <c r="H12" i="4"/>
  <c r="F12" i="4"/>
  <c r="H5" i="4"/>
  <c r="F5" i="4"/>
  <c r="H51" i="4"/>
  <c r="F51" i="4"/>
  <c r="H31" i="4"/>
  <c r="F31" i="4"/>
  <c r="H11" i="4"/>
  <c r="F11" i="4"/>
  <c r="H45" i="4"/>
  <c r="F45" i="4"/>
  <c r="H64" i="4"/>
  <c r="F64" i="4"/>
  <c r="H24" i="4"/>
  <c r="F24" i="4"/>
  <c r="H43" i="4"/>
  <c r="F43" i="4"/>
  <c r="H62" i="4"/>
  <c r="F62" i="4"/>
  <c r="H22" i="4"/>
  <c r="F22" i="4"/>
  <c r="H41" i="4"/>
  <c r="F41" i="4"/>
  <c r="H60" i="4"/>
  <c r="F60" i="4"/>
  <c r="H40" i="4"/>
  <c r="F40" i="4"/>
  <c r="H59" i="4"/>
  <c r="F59" i="4"/>
  <c r="H39" i="4"/>
  <c r="F39" i="4"/>
  <c r="H58" i="4"/>
  <c r="F58" i="4"/>
  <c r="H38" i="4"/>
  <c r="F38" i="4"/>
  <c r="H57" i="4"/>
  <c r="F57" i="4"/>
  <c r="H17" i="4"/>
  <c r="F17" i="4"/>
  <c r="H36" i="4"/>
  <c r="F36" i="4"/>
  <c r="H35" i="4"/>
  <c r="F35" i="4"/>
  <c r="H34" i="4"/>
  <c r="F34" i="4"/>
  <c r="H70" i="4"/>
  <c r="F70" i="4"/>
  <c r="H50" i="4"/>
  <c r="F50" i="4"/>
  <c r="H30" i="4"/>
  <c r="F30" i="4"/>
  <c r="H10" i="4"/>
  <c r="F10" i="4"/>
  <c r="H69" i="4"/>
  <c r="F69" i="4"/>
  <c r="H49" i="4"/>
  <c r="F49" i="4"/>
  <c r="H29" i="4"/>
  <c r="F29" i="4"/>
  <c r="H9" i="4"/>
  <c r="F9" i="4"/>
  <c r="H68" i="4"/>
  <c r="F68" i="4"/>
  <c r="H48" i="4"/>
  <c r="F48" i="4"/>
  <c r="H28" i="4"/>
  <c r="F28" i="4"/>
  <c r="H8" i="4"/>
  <c r="F8" i="4"/>
  <c r="H67" i="4"/>
  <c r="F67" i="4"/>
  <c r="H47" i="4"/>
  <c r="F47" i="4"/>
  <c r="H27" i="4"/>
  <c r="F27" i="4"/>
  <c r="H7" i="4"/>
  <c r="F7" i="4"/>
  <c r="H66" i="4"/>
  <c r="F66" i="4"/>
  <c r="H46" i="4"/>
  <c r="F46" i="4"/>
  <c r="H26" i="4"/>
  <c r="F26" i="4"/>
  <c r="H6" i="4"/>
  <c r="F6" i="4"/>
  <c r="H4" i="4" l="1"/>
  <c r="F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투찰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안내
</t>
        </r>
        <r>
          <rPr>
            <b/>
            <sz val="9"/>
            <color indexed="81"/>
            <rFont val="Tahoma"/>
            <family val="2"/>
          </rPr>
          <t xml:space="preserve">  1. </t>
        </r>
        <r>
          <rPr>
            <b/>
            <sz val="9"/>
            <color indexed="81"/>
            <rFont val="돋움"/>
            <family val="3"/>
            <charset val="129"/>
          </rPr>
          <t>좌측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노란색란에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투찰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총액을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  2. </t>
        </r>
        <r>
          <rPr>
            <b/>
            <sz val="9"/>
            <color indexed="81"/>
            <rFont val="돋움"/>
            <family val="3"/>
            <charset val="129"/>
          </rPr>
          <t>정해진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비율에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산출됨
</t>
        </r>
        <r>
          <rPr>
            <b/>
            <sz val="9"/>
            <color indexed="81"/>
            <rFont val="Tahoma"/>
            <family val="2"/>
          </rPr>
          <t xml:space="preserve">  3. </t>
        </r>
        <r>
          <rPr>
            <b/>
            <sz val="9"/>
            <color indexed="81"/>
            <rFont val="돋움"/>
            <family val="3"/>
            <charset val="129"/>
          </rPr>
          <t>산출된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배분단가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계약단가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확인하여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투찰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<sst xmlns="http://schemas.openxmlformats.org/spreadsheetml/2006/main" count="77" uniqueCount="77">
  <si>
    <t>홑이불</t>
  </si>
  <si>
    <t>반홑이불</t>
  </si>
  <si>
    <t>베갯잇</t>
  </si>
  <si>
    <t>이불</t>
  </si>
  <si>
    <t>신생아 포</t>
  </si>
  <si>
    <t>수술가운</t>
  </si>
  <si>
    <t>수술조끼</t>
  </si>
  <si>
    <t>덧가운</t>
  </si>
  <si>
    <t>직원근무복(상)</t>
  </si>
  <si>
    <t>직원근무복(하)</t>
  </si>
  <si>
    <t>성인환의(상)</t>
  </si>
  <si>
    <t>소아환의(상)</t>
  </si>
  <si>
    <t>중환자복</t>
  </si>
  <si>
    <t>산모복</t>
  </si>
  <si>
    <t>수술환자복</t>
  </si>
  <si>
    <t>환자용 덧가운(건진)</t>
  </si>
  <si>
    <t>종합건진복 (상)</t>
  </si>
  <si>
    <t>종합건진복 (하)</t>
  </si>
  <si>
    <t>대장경바지</t>
  </si>
  <si>
    <t>운동부하용 환의(상)</t>
  </si>
  <si>
    <t>운동부하용 환의(하)</t>
  </si>
  <si>
    <t>신생아 저고리</t>
  </si>
  <si>
    <t>일반건진복(상)</t>
  </si>
  <si>
    <t>일반건진복(하)</t>
  </si>
  <si>
    <t>Hand Towel(1겹)</t>
  </si>
  <si>
    <t>Skin Towel(2겹)</t>
  </si>
  <si>
    <t>중공(Hole Towel)</t>
  </si>
  <si>
    <t>Leg Cover</t>
  </si>
  <si>
    <t>Half Sheet</t>
  </si>
  <si>
    <t>수술실 허리포</t>
  </si>
  <si>
    <t>신생아 타올(분홍색)</t>
  </si>
  <si>
    <t>물리치료실 수건</t>
  </si>
  <si>
    <t>수건</t>
  </si>
  <si>
    <t>초록모자</t>
  </si>
  <si>
    <t>소보</t>
  </si>
  <si>
    <t>중보</t>
  </si>
  <si>
    <t>대보</t>
  </si>
  <si>
    <t>대야보</t>
  </si>
  <si>
    <t>Hot Bag Cover</t>
  </si>
  <si>
    <t>Morning Care용 수건</t>
  </si>
  <si>
    <t>청소용 수건(청색)</t>
  </si>
  <si>
    <t>신생아 깔개</t>
  </si>
  <si>
    <t>랩가운</t>
  </si>
  <si>
    <t>성인환의(하)</t>
  </si>
  <si>
    <t>소아환의(하)</t>
  </si>
  <si>
    <t>직원근무복(자켓)</t>
  </si>
  <si>
    <t>Bovie 주머니</t>
  </si>
  <si>
    <t>보호대(손목용)</t>
  </si>
  <si>
    <t>보호대(장갑형)</t>
  </si>
  <si>
    <t>보호대(흉부용)</t>
  </si>
  <si>
    <t>안과포</t>
  </si>
  <si>
    <t>간편근무복(상)</t>
  </si>
  <si>
    <t>간편근무복(하)</t>
  </si>
  <si>
    <t>(단위 : 원)</t>
    <phoneticPr fontId="2" type="noConversion"/>
  </si>
  <si>
    <t>계약단가 낙찰배분율 표</t>
    <phoneticPr fontId="28" type="noConversion"/>
  </si>
  <si>
    <t>연간
추정수량</t>
    <phoneticPr fontId="28" type="noConversion"/>
  </si>
  <si>
    <t>3년간
추정수량</t>
    <phoneticPr fontId="28" type="noConversion"/>
  </si>
  <si>
    <t>진찰대커버</t>
  </si>
  <si>
    <t>신생아용 담요</t>
  </si>
  <si>
    <t>고무줄침대커버</t>
  </si>
  <si>
    <t>정형외과 성인환의(상)</t>
  </si>
  <si>
    <t>정형외과 성인환의(하)</t>
  </si>
  <si>
    <t>Scrub Suit 남자(상)</t>
  </si>
  <si>
    <t>Scrub Suit 남자(하)</t>
  </si>
  <si>
    <t>방사선과 긴가운</t>
  </si>
  <si>
    <t>소공</t>
  </si>
  <si>
    <t>산모용 깔개</t>
  </si>
  <si>
    <t>세탁자루</t>
  </si>
  <si>
    <t>커튼(큐비클-뉴그린)</t>
  </si>
  <si>
    <t>간편근무복(자켓)</t>
  </si>
  <si>
    <t>순번</t>
    <phoneticPr fontId="28" type="noConversion"/>
  </si>
  <si>
    <t>품목</t>
    <phoneticPr fontId="28" type="noConversion"/>
  </si>
  <si>
    <t>총액배분율</t>
    <phoneticPr fontId="28" type="noConversion"/>
  </si>
  <si>
    <t>3년 총액</t>
    <phoneticPr fontId="28" type="noConversion"/>
  </si>
  <si>
    <t>1년 총액
(투찰금액)</t>
    <phoneticPr fontId="28" type="noConversion"/>
  </si>
  <si>
    <t>단가</t>
    <phoneticPr fontId="28" type="noConversion"/>
  </si>
  <si>
    <t>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</si>
</sst>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7" formatCode="0.000000_);[Red]\(0.000000\)"/>
    <numFmt numFmtId="178" formatCode="0.000%"/>
  </numFmts>
  <fonts count="38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바탕"/>
      <family val="1"/>
      <charset val="129"/>
    </font>
    <font>
      <sz val="11"/>
      <color indexed="0"/>
      <name val="System"/>
      <family val="2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indexed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2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9" fillId="7" borderId="7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10" fillId="0" borderId="0"/>
    <xf numFmtId="0" fontId="10" fillId="0" borderId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2" fillId="0" borderId="0"/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41" fontId="0" fillId="0" borderId="0" xfId="1" applyFont="1" applyAlignment="1">
      <alignment horizontal="right" vertical="center"/>
    </xf>
    <xf numFmtId="0" fontId="13" fillId="0" borderId="0" xfId="0" applyFont="1">
      <alignment vertical="center"/>
    </xf>
    <xf numFmtId="0" fontId="0" fillId="0" borderId="0" xfId="0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41" fontId="29" fillId="35" borderId="11" xfId="1" applyFont="1" applyFill="1" applyBorder="1" applyAlignment="1">
      <alignment horizontal="center" vertical="center" wrapText="1"/>
    </xf>
    <xf numFmtId="41" fontId="30" fillId="34" borderId="12" xfId="1" applyFont="1" applyFill="1" applyBorder="1">
      <alignment vertical="center"/>
    </xf>
    <xf numFmtId="41" fontId="31" fillId="0" borderId="14" xfId="1" applyFont="1" applyFill="1" applyBorder="1" applyAlignment="1">
      <alignment horizontal="center" vertical="center"/>
    </xf>
    <xf numFmtId="0" fontId="0" fillId="0" borderId="0" xfId="0" applyAlignment="1"/>
    <xf numFmtId="41" fontId="29" fillId="35" borderId="15" xfId="1" applyFont="1" applyFill="1" applyBorder="1" applyAlignment="1">
      <alignment horizontal="center" vertical="center" wrapText="1"/>
    </xf>
    <xf numFmtId="0" fontId="34" fillId="36" borderId="16" xfId="0" applyFont="1" applyFill="1" applyBorder="1" applyAlignment="1">
      <alignment horizontal="center" vertical="center"/>
    </xf>
    <xf numFmtId="0" fontId="30" fillId="37" borderId="11" xfId="0" applyFont="1" applyFill="1" applyBorder="1" applyAlignment="1">
      <alignment horizontal="center" vertical="center" wrapText="1"/>
    </xf>
    <xf numFmtId="0" fontId="34" fillId="36" borderId="17" xfId="0" applyFont="1" applyFill="1" applyBorder="1" applyAlignment="1">
      <alignment horizontal="center" vertical="center"/>
    </xf>
    <xf numFmtId="41" fontId="30" fillId="34" borderId="21" xfId="1" applyFont="1" applyFill="1" applyBorder="1">
      <alignment vertical="center"/>
    </xf>
    <xf numFmtId="41" fontId="31" fillId="0" borderId="18" xfId="1" applyFont="1" applyFill="1" applyBorder="1" applyAlignment="1">
      <alignment horizontal="center" vertical="center"/>
    </xf>
    <xf numFmtId="41" fontId="31" fillId="0" borderId="18" xfId="1" applyFont="1" applyFill="1" applyBorder="1">
      <alignment vertical="center"/>
    </xf>
    <xf numFmtId="41" fontId="31" fillId="0" borderId="18" xfId="1" applyFont="1" applyBorder="1">
      <alignment vertical="center"/>
    </xf>
    <xf numFmtId="41" fontId="31" fillId="0" borderId="23" xfId="1" applyFont="1" applyBorder="1">
      <alignment vertical="center"/>
    </xf>
    <xf numFmtId="41" fontId="32" fillId="0" borderId="24" xfId="78" applyFont="1" applyFill="1" applyBorder="1" applyAlignment="1">
      <alignment horizontal="center" vertical="center"/>
    </xf>
    <xf numFmtId="41" fontId="32" fillId="0" borderId="18" xfId="78" applyFont="1" applyFill="1" applyBorder="1" applyAlignment="1">
      <alignment horizontal="center" vertical="center"/>
    </xf>
    <xf numFmtId="41" fontId="32" fillId="0" borderId="21" xfId="78" applyFont="1" applyFill="1" applyBorder="1" applyAlignment="1">
      <alignment horizontal="center" vertical="center"/>
    </xf>
    <xf numFmtId="41" fontId="31" fillId="0" borderId="12" xfId="1" applyFont="1" applyFill="1" applyBorder="1" applyAlignment="1">
      <alignment horizontal="center" vertical="center"/>
    </xf>
    <xf numFmtId="41" fontId="31" fillId="0" borderId="24" xfId="1" applyFont="1" applyFill="1" applyBorder="1" applyAlignment="1">
      <alignment horizontal="center" vertical="center"/>
    </xf>
    <xf numFmtId="41" fontId="31" fillId="0" borderId="13" xfId="1" applyFont="1" applyFill="1" applyBorder="1" applyAlignment="1">
      <alignment horizontal="center" vertical="center"/>
    </xf>
    <xf numFmtId="41" fontId="29" fillId="35" borderId="30" xfId="1" applyFont="1" applyFill="1" applyBorder="1" applyAlignment="1">
      <alignment horizontal="center" vertical="center" wrapText="1"/>
    </xf>
    <xf numFmtId="0" fontId="30" fillId="37" borderId="35" xfId="0" applyFont="1" applyFill="1" applyBorder="1" applyAlignment="1">
      <alignment horizontal="center" vertical="center" wrapText="1"/>
    </xf>
    <xf numFmtId="0" fontId="30" fillId="37" borderId="16" xfId="0" applyFont="1" applyFill="1" applyBorder="1" applyAlignment="1">
      <alignment horizontal="center" vertical="center" wrapText="1"/>
    </xf>
    <xf numFmtId="9" fontId="35" fillId="0" borderId="31" xfId="326" applyFont="1" applyBorder="1" applyAlignment="1">
      <alignment horizontal="right" vertical="center"/>
    </xf>
    <xf numFmtId="178" fontId="36" fillId="0" borderId="32" xfId="326" applyNumberFormat="1" applyFont="1" applyBorder="1">
      <alignment vertical="center"/>
    </xf>
    <xf numFmtId="178" fontId="36" fillId="0" borderId="33" xfId="326" applyNumberFormat="1" applyFont="1" applyBorder="1">
      <alignment vertical="center"/>
    </xf>
    <xf numFmtId="178" fontId="37" fillId="0" borderId="33" xfId="326" applyNumberFormat="1" applyFont="1" applyBorder="1">
      <alignment vertical="center"/>
    </xf>
    <xf numFmtId="178" fontId="36" fillId="0" borderId="34" xfId="326" applyNumberFormat="1" applyFont="1" applyBorder="1">
      <alignment vertical="center"/>
    </xf>
    <xf numFmtId="0" fontId="35" fillId="0" borderId="21" xfId="0" applyFont="1" applyBorder="1" applyAlignment="1">
      <alignment horizontal="center" vertical="center"/>
    </xf>
    <xf numFmtId="0" fontId="35" fillId="0" borderId="28" xfId="0" applyFont="1" applyBorder="1" applyAlignment="1">
      <alignment horizontal="center" vertical="center"/>
    </xf>
    <xf numFmtId="0" fontId="33" fillId="38" borderId="18" xfId="0" applyFont="1" applyFill="1" applyBorder="1" applyAlignment="1">
      <alignment horizontal="center" vertical="center" wrapText="1"/>
    </xf>
    <xf numFmtId="0" fontId="33" fillId="38" borderId="19" xfId="0" applyFont="1" applyFill="1" applyBorder="1" applyAlignment="1">
      <alignment horizontal="center" vertical="center" wrapText="1"/>
    </xf>
    <xf numFmtId="0" fontId="33" fillId="38" borderId="21" xfId="0" applyFont="1" applyFill="1" applyBorder="1" applyAlignment="1">
      <alignment horizontal="center" vertical="center" wrapText="1"/>
    </xf>
    <xf numFmtId="0" fontId="33" fillId="38" borderId="28" xfId="0" applyFont="1" applyFill="1" applyBorder="1" applyAlignment="1">
      <alignment horizontal="center" vertical="center" wrapText="1"/>
    </xf>
    <xf numFmtId="41" fontId="35" fillId="0" borderId="21" xfId="1" applyFont="1" applyBorder="1" applyAlignment="1">
      <alignment horizontal="right" vertical="center"/>
    </xf>
    <xf numFmtId="41" fontId="35" fillId="33" borderId="29" xfId="1" applyFont="1" applyFill="1" applyBorder="1" applyAlignment="1">
      <alignment horizontal="right" vertical="center"/>
    </xf>
    <xf numFmtId="41" fontId="35" fillId="0" borderId="28" xfId="1" applyFont="1" applyBorder="1">
      <alignment vertical="center"/>
    </xf>
    <xf numFmtId="41" fontId="36" fillId="0" borderId="25" xfId="1" applyFont="1" applyBorder="1">
      <alignment vertical="center"/>
    </xf>
    <xf numFmtId="41" fontId="36" fillId="0" borderId="27" xfId="1" applyFont="1" applyBorder="1" applyAlignment="1">
      <alignment horizontal="right" vertical="center"/>
    </xf>
    <xf numFmtId="41" fontId="36" fillId="0" borderId="26" xfId="1" applyNumberFormat="1" applyFont="1" applyBorder="1">
      <alignment vertical="center"/>
    </xf>
    <xf numFmtId="41" fontId="36" fillId="0" borderId="20" xfId="1" applyFont="1" applyBorder="1">
      <alignment vertical="center"/>
    </xf>
    <xf numFmtId="41" fontId="36" fillId="0" borderId="10" xfId="1" applyFont="1" applyBorder="1" applyAlignment="1">
      <alignment horizontal="right" vertical="center"/>
    </xf>
    <xf numFmtId="41" fontId="36" fillId="0" borderId="22" xfId="1" applyNumberFormat="1" applyFont="1" applyBorder="1">
      <alignment vertical="center"/>
    </xf>
    <xf numFmtId="41" fontId="37" fillId="0" borderId="10" xfId="1" applyFont="1" applyBorder="1" applyAlignment="1">
      <alignment horizontal="right" vertical="center"/>
    </xf>
    <xf numFmtId="41" fontId="36" fillId="0" borderId="21" xfId="1" applyFont="1" applyBorder="1">
      <alignment vertical="center"/>
    </xf>
    <xf numFmtId="41" fontId="36" fillId="0" borderId="36" xfId="1" applyFont="1" applyBorder="1" applyAlignment="1">
      <alignment horizontal="right" vertical="center"/>
    </xf>
    <xf numFmtId="41" fontId="36" fillId="0" borderId="28" xfId="1" applyNumberFormat="1" applyFont="1" applyBorder="1">
      <alignment vertical="center"/>
    </xf>
  </cellXfs>
  <cellStyles count="327">
    <cellStyle name="20% - 강조색1 2" xfId="2" xr:uid="{00000000-0005-0000-0000-000000000000}"/>
    <cellStyle name="20% - 강조색1 2 2" xfId="3" xr:uid="{00000000-0005-0000-0000-000001000000}"/>
    <cellStyle name="20% - 강조색1 3" xfId="4" xr:uid="{00000000-0005-0000-0000-000002000000}"/>
    <cellStyle name="20% - 강조색2 2" xfId="5" xr:uid="{00000000-0005-0000-0000-000003000000}"/>
    <cellStyle name="20% - 강조색2 2 2" xfId="6" xr:uid="{00000000-0005-0000-0000-000004000000}"/>
    <cellStyle name="20% - 강조색2 3" xfId="7" xr:uid="{00000000-0005-0000-0000-000005000000}"/>
    <cellStyle name="20% - 강조색3 2" xfId="8" xr:uid="{00000000-0005-0000-0000-000006000000}"/>
    <cellStyle name="20% - 강조색3 2 2" xfId="9" xr:uid="{00000000-0005-0000-0000-000007000000}"/>
    <cellStyle name="20% - 강조색3 3" xfId="10" xr:uid="{00000000-0005-0000-0000-000008000000}"/>
    <cellStyle name="20% - 강조색4 2" xfId="11" xr:uid="{00000000-0005-0000-0000-000009000000}"/>
    <cellStyle name="20% - 강조색4 2 2" xfId="12" xr:uid="{00000000-0005-0000-0000-00000A000000}"/>
    <cellStyle name="20% - 강조색4 3" xfId="13" xr:uid="{00000000-0005-0000-0000-00000B000000}"/>
    <cellStyle name="20% - 강조색5 2" xfId="14" xr:uid="{00000000-0005-0000-0000-00000C000000}"/>
    <cellStyle name="20% - 강조색5 2 2" xfId="15" xr:uid="{00000000-0005-0000-0000-00000D000000}"/>
    <cellStyle name="20% - 강조색5 3" xfId="16" xr:uid="{00000000-0005-0000-0000-00000E000000}"/>
    <cellStyle name="20% - 강조색6 2" xfId="17" xr:uid="{00000000-0005-0000-0000-00000F000000}"/>
    <cellStyle name="20% - 강조색6 2 2" xfId="18" xr:uid="{00000000-0005-0000-0000-000010000000}"/>
    <cellStyle name="20% - 강조색6 3" xfId="19" xr:uid="{00000000-0005-0000-0000-000011000000}"/>
    <cellStyle name="40% - 강조색1 2" xfId="20" xr:uid="{00000000-0005-0000-0000-000012000000}"/>
    <cellStyle name="40% - 강조색1 2 2" xfId="21" xr:uid="{00000000-0005-0000-0000-000013000000}"/>
    <cellStyle name="40% - 강조색1 3" xfId="22" xr:uid="{00000000-0005-0000-0000-000014000000}"/>
    <cellStyle name="40% - 강조색2 2" xfId="23" xr:uid="{00000000-0005-0000-0000-000015000000}"/>
    <cellStyle name="40% - 강조색2 2 2" xfId="24" xr:uid="{00000000-0005-0000-0000-000016000000}"/>
    <cellStyle name="40% - 강조색2 3" xfId="25" xr:uid="{00000000-0005-0000-0000-000017000000}"/>
    <cellStyle name="40% - 강조색3 2" xfId="26" xr:uid="{00000000-0005-0000-0000-000018000000}"/>
    <cellStyle name="40% - 강조색3 2 2" xfId="27" xr:uid="{00000000-0005-0000-0000-000019000000}"/>
    <cellStyle name="40% - 강조색3 3" xfId="28" xr:uid="{00000000-0005-0000-0000-00001A000000}"/>
    <cellStyle name="40% - 강조색4 2" xfId="29" xr:uid="{00000000-0005-0000-0000-00001B000000}"/>
    <cellStyle name="40% - 강조색4 2 2" xfId="30" xr:uid="{00000000-0005-0000-0000-00001C000000}"/>
    <cellStyle name="40% - 강조색4 3" xfId="31" xr:uid="{00000000-0005-0000-0000-00001D000000}"/>
    <cellStyle name="40% - 강조색5 2" xfId="32" xr:uid="{00000000-0005-0000-0000-00001E000000}"/>
    <cellStyle name="40% - 강조색5 2 2" xfId="33" xr:uid="{00000000-0005-0000-0000-00001F000000}"/>
    <cellStyle name="40% - 강조색5 3" xfId="34" xr:uid="{00000000-0005-0000-0000-000020000000}"/>
    <cellStyle name="40% - 강조색6 2" xfId="35" xr:uid="{00000000-0005-0000-0000-000021000000}"/>
    <cellStyle name="40% - 강조색6 2 2" xfId="36" xr:uid="{00000000-0005-0000-0000-000022000000}"/>
    <cellStyle name="40% - 강조색6 3" xfId="37" xr:uid="{00000000-0005-0000-0000-000023000000}"/>
    <cellStyle name="60% - 강조색1 2" xfId="38" xr:uid="{00000000-0005-0000-0000-000024000000}"/>
    <cellStyle name="60% - 강조색1 3" xfId="39" xr:uid="{00000000-0005-0000-0000-000025000000}"/>
    <cellStyle name="60% - 강조색2 2" xfId="40" xr:uid="{00000000-0005-0000-0000-000026000000}"/>
    <cellStyle name="60% - 강조색2 3" xfId="41" xr:uid="{00000000-0005-0000-0000-000027000000}"/>
    <cellStyle name="60% - 강조색3 2" xfId="42" xr:uid="{00000000-0005-0000-0000-000028000000}"/>
    <cellStyle name="60% - 강조색3 3" xfId="43" xr:uid="{00000000-0005-0000-0000-000029000000}"/>
    <cellStyle name="60% - 강조색4 2" xfId="44" xr:uid="{00000000-0005-0000-0000-00002A000000}"/>
    <cellStyle name="60% - 강조색4 3" xfId="45" xr:uid="{00000000-0005-0000-0000-00002B000000}"/>
    <cellStyle name="60% - 강조색5 2" xfId="46" xr:uid="{00000000-0005-0000-0000-00002C000000}"/>
    <cellStyle name="60% - 강조색5 3" xfId="47" xr:uid="{00000000-0005-0000-0000-00002D000000}"/>
    <cellStyle name="60% - 강조색6 2" xfId="48" xr:uid="{00000000-0005-0000-0000-00002E000000}"/>
    <cellStyle name="60% - 강조색6 3" xfId="49" xr:uid="{00000000-0005-0000-0000-00002F000000}"/>
    <cellStyle name="강조색1 2" xfId="50" xr:uid="{00000000-0005-0000-0000-000030000000}"/>
    <cellStyle name="강조색1 3" xfId="51" xr:uid="{00000000-0005-0000-0000-000031000000}"/>
    <cellStyle name="강조색2 2" xfId="52" xr:uid="{00000000-0005-0000-0000-000032000000}"/>
    <cellStyle name="강조색2 3" xfId="53" xr:uid="{00000000-0005-0000-0000-000033000000}"/>
    <cellStyle name="강조색3 2" xfId="54" xr:uid="{00000000-0005-0000-0000-000034000000}"/>
    <cellStyle name="강조색3 3" xfId="55" xr:uid="{00000000-0005-0000-0000-000035000000}"/>
    <cellStyle name="강조색4 2" xfId="56" xr:uid="{00000000-0005-0000-0000-000036000000}"/>
    <cellStyle name="강조색4 3" xfId="57" xr:uid="{00000000-0005-0000-0000-000037000000}"/>
    <cellStyle name="강조색5 2" xfId="58" xr:uid="{00000000-0005-0000-0000-000038000000}"/>
    <cellStyle name="강조색5 3" xfId="59" xr:uid="{00000000-0005-0000-0000-000039000000}"/>
    <cellStyle name="강조색6 2" xfId="60" xr:uid="{00000000-0005-0000-0000-00003A000000}"/>
    <cellStyle name="강조색6 3" xfId="61" xr:uid="{00000000-0005-0000-0000-00003B000000}"/>
    <cellStyle name="경고문 2" xfId="62" xr:uid="{00000000-0005-0000-0000-00003C000000}"/>
    <cellStyle name="경고문 3" xfId="63" xr:uid="{00000000-0005-0000-0000-00003D000000}"/>
    <cellStyle name="계산 2" xfId="64" xr:uid="{00000000-0005-0000-0000-00003E000000}"/>
    <cellStyle name="계산 3" xfId="65" xr:uid="{00000000-0005-0000-0000-00003F000000}"/>
    <cellStyle name="나쁨 2" xfId="66" xr:uid="{00000000-0005-0000-0000-000040000000}"/>
    <cellStyle name="나쁨 3" xfId="67" xr:uid="{00000000-0005-0000-0000-000041000000}"/>
    <cellStyle name="메모 2" xfId="68" xr:uid="{00000000-0005-0000-0000-000042000000}"/>
    <cellStyle name="메모 2 2" xfId="69" xr:uid="{00000000-0005-0000-0000-000043000000}"/>
    <cellStyle name="메모 2 3" xfId="70" xr:uid="{00000000-0005-0000-0000-000044000000}"/>
    <cellStyle name="메모 3" xfId="71" xr:uid="{00000000-0005-0000-0000-000045000000}"/>
    <cellStyle name="백분율" xfId="326" builtinId="5"/>
    <cellStyle name="보통 2" xfId="72" xr:uid="{00000000-0005-0000-0000-000047000000}"/>
    <cellStyle name="보통 3" xfId="73" xr:uid="{00000000-0005-0000-0000-000048000000}"/>
    <cellStyle name="설명 텍스트 2" xfId="74" xr:uid="{00000000-0005-0000-0000-000049000000}"/>
    <cellStyle name="설명 텍스트 3" xfId="75" xr:uid="{00000000-0005-0000-0000-00004A000000}"/>
    <cellStyle name="셀 확인 2" xfId="76" xr:uid="{00000000-0005-0000-0000-00004B000000}"/>
    <cellStyle name="셀 확인 3" xfId="77" xr:uid="{00000000-0005-0000-0000-00004C000000}"/>
    <cellStyle name="쉼표 [0]" xfId="1" builtinId="6"/>
    <cellStyle name="쉼표 [0] 2" xfId="78" xr:uid="{00000000-0005-0000-0000-00004E000000}"/>
    <cellStyle name="쉼표 [0] 2 2" xfId="79" xr:uid="{00000000-0005-0000-0000-00004F000000}"/>
    <cellStyle name="쉼표 [0] 2 2 2" xfId="80" xr:uid="{00000000-0005-0000-0000-000050000000}"/>
    <cellStyle name="쉼표 [0] 2 3" xfId="81" xr:uid="{00000000-0005-0000-0000-000051000000}"/>
    <cellStyle name="쉼표 [0] 2 3 2" xfId="82" xr:uid="{00000000-0005-0000-0000-000052000000}"/>
    <cellStyle name="쉼표 [0] 2 4" xfId="83" xr:uid="{00000000-0005-0000-0000-000053000000}"/>
    <cellStyle name="쉼표 [0] 2 5" xfId="84" xr:uid="{00000000-0005-0000-0000-000054000000}"/>
    <cellStyle name="쉼표 [0] 2 6" xfId="85" xr:uid="{00000000-0005-0000-0000-000055000000}"/>
    <cellStyle name="쉼표 [0] 3" xfId="86" xr:uid="{00000000-0005-0000-0000-000056000000}"/>
    <cellStyle name="쉼표 [0] 3 2" xfId="87" xr:uid="{00000000-0005-0000-0000-000057000000}"/>
    <cellStyle name="쉼표 [0] 3 3" xfId="88" xr:uid="{00000000-0005-0000-0000-000058000000}"/>
    <cellStyle name="쉼표 [0] 4" xfId="89" xr:uid="{00000000-0005-0000-0000-000059000000}"/>
    <cellStyle name="쉼표 [0] 4 2" xfId="90" xr:uid="{00000000-0005-0000-0000-00005A000000}"/>
    <cellStyle name="쉼표 [0] 4 3" xfId="91" xr:uid="{00000000-0005-0000-0000-00005B000000}"/>
    <cellStyle name="쉼표 [0] 5" xfId="92" xr:uid="{00000000-0005-0000-0000-00005C000000}"/>
    <cellStyle name="연결된 셀 2" xfId="93" xr:uid="{00000000-0005-0000-0000-00005D000000}"/>
    <cellStyle name="연결된 셀 3" xfId="94" xr:uid="{00000000-0005-0000-0000-00005E000000}"/>
    <cellStyle name="요약 2" xfId="95" xr:uid="{00000000-0005-0000-0000-00005F000000}"/>
    <cellStyle name="요약 3" xfId="96" xr:uid="{00000000-0005-0000-0000-000060000000}"/>
    <cellStyle name="입력 2" xfId="97" xr:uid="{00000000-0005-0000-0000-000061000000}"/>
    <cellStyle name="입력 3" xfId="98" xr:uid="{00000000-0005-0000-0000-000062000000}"/>
    <cellStyle name="제목 1 2" xfId="99" xr:uid="{00000000-0005-0000-0000-000063000000}"/>
    <cellStyle name="제목 1 3" xfId="100" xr:uid="{00000000-0005-0000-0000-000064000000}"/>
    <cellStyle name="제목 10" xfId="101" xr:uid="{00000000-0005-0000-0000-000065000000}"/>
    <cellStyle name="제목 100" xfId="102" xr:uid="{00000000-0005-0000-0000-000066000000}"/>
    <cellStyle name="제목 101" xfId="103" xr:uid="{00000000-0005-0000-0000-000067000000}"/>
    <cellStyle name="제목 102" xfId="104" xr:uid="{00000000-0005-0000-0000-000068000000}"/>
    <cellStyle name="제목 103" xfId="105" xr:uid="{00000000-0005-0000-0000-000069000000}"/>
    <cellStyle name="제목 104" xfId="106" xr:uid="{00000000-0005-0000-0000-00006A000000}"/>
    <cellStyle name="제목 105" xfId="107" xr:uid="{00000000-0005-0000-0000-00006B000000}"/>
    <cellStyle name="제목 106" xfId="108" xr:uid="{00000000-0005-0000-0000-00006C000000}"/>
    <cellStyle name="제목 107" xfId="109" xr:uid="{00000000-0005-0000-0000-00006D000000}"/>
    <cellStyle name="제목 108" xfId="110" xr:uid="{00000000-0005-0000-0000-00006E000000}"/>
    <cellStyle name="제목 109" xfId="111" xr:uid="{00000000-0005-0000-0000-00006F000000}"/>
    <cellStyle name="제목 11" xfId="112" xr:uid="{00000000-0005-0000-0000-000070000000}"/>
    <cellStyle name="제목 110" xfId="113" xr:uid="{00000000-0005-0000-0000-000071000000}"/>
    <cellStyle name="제목 111" xfId="114" xr:uid="{00000000-0005-0000-0000-000072000000}"/>
    <cellStyle name="제목 112" xfId="115" xr:uid="{00000000-0005-0000-0000-000073000000}"/>
    <cellStyle name="제목 113" xfId="116" xr:uid="{00000000-0005-0000-0000-000074000000}"/>
    <cellStyle name="제목 114" xfId="117" xr:uid="{00000000-0005-0000-0000-000075000000}"/>
    <cellStyle name="제목 115" xfId="118" xr:uid="{00000000-0005-0000-0000-000076000000}"/>
    <cellStyle name="제목 116" xfId="119" xr:uid="{00000000-0005-0000-0000-000077000000}"/>
    <cellStyle name="제목 117" xfId="120" xr:uid="{00000000-0005-0000-0000-000078000000}"/>
    <cellStyle name="제목 118" xfId="121" xr:uid="{00000000-0005-0000-0000-000079000000}"/>
    <cellStyle name="제목 119" xfId="122" xr:uid="{00000000-0005-0000-0000-00007A000000}"/>
    <cellStyle name="제목 12" xfId="123" xr:uid="{00000000-0005-0000-0000-00007B000000}"/>
    <cellStyle name="제목 120" xfId="124" xr:uid="{00000000-0005-0000-0000-00007C000000}"/>
    <cellStyle name="제목 121" xfId="125" xr:uid="{00000000-0005-0000-0000-00007D000000}"/>
    <cellStyle name="제목 122" xfId="126" xr:uid="{00000000-0005-0000-0000-00007E000000}"/>
    <cellStyle name="제목 123" xfId="127" xr:uid="{00000000-0005-0000-0000-00007F000000}"/>
    <cellStyle name="제목 124" xfId="128" xr:uid="{00000000-0005-0000-0000-000080000000}"/>
    <cellStyle name="제목 125" xfId="129" xr:uid="{00000000-0005-0000-0000-000081000000}"/>
    <cellStyle name="제목 126" xfId="130" xr:uid="{00000000-0005-0000-0000-000082000000}"/>
    <cellStyle name="제목 127" xfId="131" xr:uid="{00000000-0005-0000-0000-000083000000}"/>
    <cellStyle name="제목 128" xfId="132" xr:uid="{00000000-0005-0000-0000-000084000000}"/>
    <cellStyle name="제목 129" xfId="133" xr:uid="{00000000-0005-0000-0000-000085000000}"/>
    <cellStyle name="제목 13" xfId="134" xr:uid="{00000000-0005-0000-0000-000086000000}"/>
    <cellStyle name="제목 130" xfId="135" xr:uid="{00000000-0005-0000-0000-000087000000}"/>
    <cellStyle name="제목 131" xfId="136" xr:uid="{00000000-0005-0000-0000-000088000000}"/>
    <cellStyle name="제목 132" xfId="137" xr:uid="{00000000-0005-0000-0000-000089000000}"/>
    <cellStyle name="제목 133" xfId="138" xr:uid="{00000000-0005-0000-0000-00008A000000}"/>
    <cellStyle name="제목 134" xfId="139" xr:uid="{00000000-0005-0000-0000-00008B000000}"/>
    <cellStyle name="제목 135" xfId="140" xr:uid="{00000000-0005-0000-0000-00008C000000}"/>
    <cellStyle name="제목 136" xfId="141" xr:uid="{00000000-0005-0000-0000-00008D000000}"/>
    <cellStyle name="제목 137" xfId="142" xr:uid="{00000000-0005-0000-0000-00008E000000}"/>
    <cellStyle name="제목 138" xfId="143" xr:uid="{00000000-0005-0000-0000-00008F000000}"/>
    <cellStyle name="제목 139" xfId="144" xr:uid="{00000000-0005-0000-0000-000090000000}"/>
    <cellStyle name="제목 14" xfId="145" xr:uid="{00000000-0005-0000-0000-000091000000}"/>
    <cellStyle name="제목 140" xfId="146" xr:uid="{00000000-0005-0000-0000-000092000000}"/>
    <cellStyle name="제목 141" xfId="147" xr:uid="{00000000-0005-0000-0000-000093000000}"/>
    <cellStyle name="제목 142" xfId="148" xr:uid="{00000000-0005-0000-0000-000094000000}"/>
    <cellStyle name="제목 143" xfId="149" xr:uid="{00000000-0005-0000-0000-000095000000}"/>
    <cellStyle name="제목 144" xfId="150" xr:uid="{00000000-0005-0000-0000-000096000000}"/>
    <cellStyle name="제목 145" xfId="151" xr:uid="{00000000-0005-0000-0000-000097000000}"/>
    <cellStyle name="제목 146" xfId="152" xr:uid="{00000000-0005-0000-0000-000098000000}"/>
    <cellStyle name="제목 147" xfId="153" xr:uid="{00000000-0005-0000-0000-000099000000}"/>
    <cellStyle name="제목 148" xfId="154" xr:uid="{00000000-0005-0000-0000-00009A000000}"/>
    <cellStyle name="제목 149" xfId="155" xr:uid="{00000000-0005-0000-0000-00009B000000}"/>
    <cellStyle name="제목 15" xfId="156" xr:uid="{00000000-0005-0000-0000-00009C000000}"/>
    <cellStyle name="제목 150" xfId="157" xr:uid="{00000000-0005-0000-0000-00009D000000}"/>
    <cellStyle name="제목 151" xfId="158" xr:uid="{00000000-0005-0000-0000-00009E000000}"/>
    <cellStyle name="제목 152" xfId="159" xr:uid="{00000000-0005-0000-0000-00009F000000}"/>
    <cellStyle name="제목 153" xfId="160" xr:uid="{00000000-0005-0000-0000-0000A0000000}"/>
    <cellStyle name="제목 154" xfId="161" xr:uid="{00000000-0005-0000-0000-0000A1000000}"/>
    <cellStyle name="제목 155" xfId="162" xr:uid="{00000000-0005-0000-0000-0000A2000000}"/>
    <cellStyle name="제목 156" xfId="163" xr:uid="{00000000-0005-0000-0000-0000A3000000}"/>
    <cellStyle name="제목 157" xfId="164" xr:uid="{00000000-0005-0000-0000-0000A4000000}"/>
    <cellStyle name="제목 158" xfId="165" xr:uid="{00000000-0005-0000-0000-0000A5000000}"/>
    <cellStyle name="제목 159" xfId="166" xr:uid="{00000000-0005-0000-0000-0000A6000000}"/>
    <cellStyle name="제목 16" xfId="167" xr:uid="{00000000-0005-0000-0000-0000A7000000}"/>
    <cellStyle name="제목 160" xfId="168" xr:uid="{00000000-0005-0000-0000-0000A8000000}"/>
    <cellStyle name="제목 161" xfId="169" xr:uid="{00000000-0005-0000-0000-0000A9000000}"/>
    <cellStyle name="제목 162" xfId="170" xr:uid="{00000000-0005-0000-0000-0000AA000000}"/>
    <cellStyle name="제목 163" xfId="171" xr:uid="{00000000-0005-0000-0000-0000AB000000}"/>
    <cellStyle name="제목 164" xfId="172" xr:uid="{00000000-0005-0000-0000-0000AC000000}"/>
    <cellStyle name="제목 165" xfId="173" xr:uid="{00000000-0005-0000-0000-0000AD000000}"/>
    <cellStyle name="제목 166" xfId="174" xr:uid="{00000000-0005-0000-0000-0000AE000000}"/>
    <cellStyle name="제목 167" xfId="175" xr:uid="{00000000-0005-0000-0000-0000AF000000}"/>
    <cellStyle name="제목 168" xfId="176" xr:uid="{00000000-0005-0000-0000-0000B0000000}"/>
    <cellStyle name="제목 169" xfId="177" xr:uid="{00000000-0005-0000-0000-0000B1000000}"/>
    <cellStyle name="제목 17" xfId="178" xr:uid="{00000000-0005-0000-0000-0000B2000000}"/>
    <cellStyle name="제목 170" xfId="179" xr:uid="{00000000-0005-0000-0000-0000B3000000}"/>
    <cellStyle name="제목 171" xfId="180" xr:uid="{00000000-0005-0000-0000-0000B4000000}"/>
    <cellStyle name="제목 172" xfId="181" xr:uid="{00000000-0005-0000-0000-0000B5000000}"/>
    <cellStyle name="제목 173" xfId="182" xr:uid="{00000000-0005-0000-0000-0000B6000000}"/>
    <cellStyle name="제목 174" xfId="183" xr:uid="{00000000-0005-0000-0000-0000B7000000}"/>
    <cellStyle name="제목 175" xfId="184" xr:uid="{00000000-0005-0000-0000-0000B8000000}"/>
    <cellStyle name="제목 176" xfId="185" xr:uid="{00000000-0005-0000-0000-0000B9000000}"/>
    <cellStyle name="제목 177" xfId="186" xr:uid="{00000000-0005-0000-0000-0000BA000000}"/>
    <cellStyle name="제목 178" xfId="187" xr:uid="{00000000-0005-0000-0000-0000BB000000}"/>
    <cellStyle name="제목 179" xfId="188" xr:uid="{00000000-0005-0000-0000-0000BC000000}"/>
    <cellStyle name="제목 18" xfId="189" xr:uid="{00000000-0005-0000-0000-0000BD000000}"/>
    <cellStyle name="제목 180" xfId="190" xr:uid="{00000000-0005-0000-0000-0000BE000000}"/>
    <cellStyle name="제목 181" xfId="191" xr:uid="{00000000-0005-0000-0000-0000BF000000}"/>
    <cellStyle name="제목 182" xfId="192" xr:uid="{00000000-0005-0000-0000-0000C0000000}"/>
    <cellStyle name="제목 183" xfId="193" xr:uid="{00000000-0005-0000-0000-0000C1000000}"/>
    <cellStyle name="제목 184" xfId="194" xr:uid="{00000000-0005-0000-0000-0000C2000000}"/>
    <cellStyle name="제목 185" xfId="195" xr:uid="{00000000-0005-0000-0000-0000C3000000}"/>
    <cellStyle name="제목 186" xfId="196" xr:uid="{00000000-0005-0000-0000-0000C4000000}"/>
    <cellStyle name="제목 187" xfId="197" xr:uid="{00000000-0005-0000-0000-0000C5000000}"/>
    <cellStyle name="제목 19" xfId="198" xr:uid="{00000000-0005-0000-0000-0000C6000000}"/>
    <cellStyle name="제목 2 2" xfId="199" xr:uid="{00000000-0005-0000-0000-0000C7000000}"/>
    <cellStyle name="제목 2 3" xfId="200" xr:uid="{00000000-0005-0000-0000-0000C8000000}"/>
    <cellStyle name="제목 20" xfId="201" xr:uid="{00000000-0005-0000-0000-0000C9000000}"/>
    <cellStyle name="제목 21" xfId="202" xr:uid="{00000000-0005-0000-0000-0000CA000000}"/>
    <cellStyle name="제목 22" xfId="203" xr:uid="{00000000-0005-0000-0000-0000CB000000}"/>
    <cellStyle name="제목 23" xfId="204" xr:uid="{00000000-0005-0000-0000-0000CC000000}"/>
    <cellStyle name="제목 24" xfId="205" xr:uid="{00000000-0005-0000-0000-0000CD000000}"/>
    <cellStyle name="제목 25" xfId="206" xr:uid="{00000000-0005-0000-0000-0000CE000000}"/>
    <cellStyle name="제목 26" xfId="207" xr:uid="{00000000-0005-0000-0000-0000CF000000}"/>
    <cellStyle name="제목 27" xfId="208" xr:uid="{00000000-0005-0000-0000-0000D0000000}"/>
    <cellStyle name="제목 28" xfId="209" xr:uid="{00000000-0005-0000-0000-0000D1000000}"/>
    <cellStyle name="제목 29" xfId="210" xr:uid="{00000000-0005-0000-0000-0000D2000000}"/>
    <cellStyle name="제목 3 2" xfId="211" xr:uid="{00000000-0005-0000-0000-0000D3000000}"/>
    <cellStyle name="제목 3 3" xfId="212" xr:uid="{00000000-0005-0000-0000-0000D4000000}"/>
    <cellStyle name="제목 30" xfId="213" xr:uid="{00000000-0005-0000-0000-0000D5000000}"/>
    <cellStyle name="제목 31" xfId="214" xr:uid="{00000000-0005-0000-0000-0000D6000000}"/>
    <cellStyle name="제목 32" xfId="215" xr:uid="{00000000-0005-0000-0000-0000D7000000}"/>
    <cellStyle name="제목 33" xfId="216" xr:uid="{00000000-0005-0000-0000-0000D8000000}"/>
    <cellStyle name="제목 34" xfId="217" xr:uid="{00000000-0005-0000-0000-0000D9000000}"/>
    <cellStyle name="제목 35" xfId="218" xr:uid="{00000000-0005-0000-0000-0000DA000000}"/>
    <cellStyle name="제목 36" xfId="219" xr:uid="{00000000-0005-0000-0000-0000DB000000}"/>
    <cellStyle name="제목 37" xfId="220" xr:uid="{00000000-0005-0000-0000-0000DC000000}"/>
    <cellStyle name="제목 38" xfId="221" xr:uid="{00000000-0005-0000-0000-0000DD000000}"/>
    <cellStyle name="제목 39" xfId="222" xr:uid="{00000000-0005-0000-0000-0000DE000000}"/>
    <cellStyle name="제목 4 2" xfId="223" xr:uid="{00000000-0005-0000-0000-0000DF000000}"/>
    <cellStyle name="제목 4 3" xfId="224" xr:uid="{00000000-0005-0000-0000-0000E0000000}"/>
    <cellStyle name="제목 40" xfId="225" xr:uid="{00000000-0005-0000-0000-0000E1000000}"/>
    <cellStyle name="제목 41" xfId="226" xr:uid="{00000000-0005-0000-0000-0000E2000000}"/>
    <cellStyle name="제목 42" xfId="227" xr:uid="{00000000-0005-0000-0000-0000E3000000}"/>
    <cellStyle name="제목 43" xfId="228" xr:uid="{00000000-0005-0000-0000-0000E4000000}"/>
    <cellStyle name="제목 44" xfId="229" xr:uid="{00000000-0005-0000-0000-0000E5000000}"/>
    <cellStyle name="제목 45" xfId="230" xr:uid="{00000000-0005-0000-0000-0000E6000000}"/>
    <cellStyle name="제목 46" xfId="231" xr:uid="{00000000-0005-0000-0000-0000E7000000}"/>
    <cellStyle name="제목 47" xfId="232" xr:uid="{00000000-0005-0000-0000-0000E8000000}"/>
    <cellStyle name="제목 48" xfId="233" xr:uid="{00000000-0005-0000-0000-0000E9000000}"/>
    <cellStyle name="제목 49" xfId="234" xr:uid="{00000000-0005-0000-0000-0000EA000000}"/>
    <cellStyle name="제목 5" xfId="235" xr:uid="{00000000-0005-0000-0000-0000EB000000}"/>
    <cellStyle name="제목 50" xfId="236" xr:uid="{00000000-0005-0000-0000-0000EC000000}"/>
    <cellStyle name="제목 51" xfId="237" xr:uid="{00000000-0005-0000-0000-0000ED000000}"/>
    <cellStyle name="제목 52" xfId="238" xr:uid="{00000000-0005-0000-0000-0000EE000000}"/>
    <cellStyle name="제목 53" xfId="239" xr:uid="{00000000-0005-0000-0000-0000EF000000}"/>
    <cellStyle name="제목 54" xfId="240" xr:uid="{00000000-0005-0000-0000-0000F0000000}"/>
    <cellStyle name="제목 55" xfId="241" xr:uid="{00000000-0005-0000-0000-0000F1000000}"/>
    <cellStyle name="제목 56" xfId="242" xr:uid="{00000000-0005-0000-0000-0000F2000000}"/>
    <cellStyle name="제목 57" xfId="243" xr:uid="{00000000-0005-0000-0000-0000F3000000}"/>
    <cellStyle name="제목 58" xfId="244" xr:uid="{00000000-0005-0000-0000-0000F4000000}"/>
    <cellStyle name="제목 59" xfId="245" xr:uid="{00000000-0005-0000-0000-0000F5000000}"/>
    <cellStyle name="제목 6" xfId="246" xr:uid="{00000000-0005-0000-0000-0000F6000000}"/>
    <cellStyle name="제목 60" xfId="247" xr:uid="{00000000-0005-0000-0000-0000F7000000}"/>
    <cellStyle name="제목 61" xfId="248" xr:uid="{00000000-0005-0000-0000-0000F8000000}"/>
    <cellStyle name="제목 62" xfId="249" xr:uid="{00000000-0005-0000-0000-0000F9000000}"/>
    <cellStyle name="제목 63" xfId="250" xr:uid="{00000000-0005-0000-0000-0000FA000000}"/>
    <cellStyle name="제목 64" xfId="251" xr:uid="{00000000-0005-0000-0000-0000FB000000}"/>
    <cellStyle name="제목 65" xfId="252" xr:uid="{00000000-0005-0000-0000-0000FC000000}"/>
    <cellStyle name="제목 66" xfId="253" xr:uid="{00000000-0005-0000-0000-0000FD000000}"/>
    <cellStyle name="제목 67" xfId="254" xr:uid="{00000000-0005-0000-0000-0000FE000000}"/>
    <cellStyle name="제목 68" xfId="255" xr:uid="{00000000-0005-0000-0000-0000FF000000}"/>
    <cellStyle name="제목 69" xfId="256" xr:uid="{00000000-0005-0000-0000-000000010000}"/>
    <cellStyle name="제목 7" xfId="257" xr:uid="{00000000-0005-0000-0000-000001010000}"/>
    <cellStyle name="제목 70" xfId="258" xr:uid="{00000000-0005-0000-0000-000002010000}"/>
    <cellStyle name="제목 71" xfId="259" xr:uid="{00000000-0005-0000-0000-000003010000}"/>
    <cellStyle name="제목 72" xfId="260" xr:uid="{00000000-0005-0000-0000-000004010000}"/>
    <cellStyle name="제목 73" xfId="261" xr:uid="{00000000-0005-0000-0000-000005010000}"/>
    <cellStyle name="제목 74" xfId="262" xr:uid="{00000000-0005-0000-0000-000006010000}"/>
    <cellStyle name="제목 75" xfId="263" xr:uid="{00000000-0005-0000-0000-000007010000}"/>
    <cellStyle name="제목 76" xfId="264" xr:uid="{00000000-0005-0000-0000-000008010000}"/>
    <cellStyle name="제목 77" xfId="265" xr:uid="{00000000-0005-0000-0000-000009010000}"/>
    <cellStyle name="제목 78" xfId="266" xr:uid="{00000000-0005-0000-0000-00000A010000}"/>
    <cellStyle name="제목 79" xfId="267" xr:uid="{00000000-0005-0000-0000-00000B010000}"/>
    <cellStyle name="제목 8" xfId="268" xr:uid="{00000000-0005-0000-0000-00000C010000}"/>
    <cellStyle name="제목 80" xfId="269" xr:uid="{00000000-0005-0000-0000-00000D010000}"/>
    <cellStyle name="제목 81" xfId="270" xr:uid="{00000000-0005-0000-0000-00000E010000}"/>
    <cellStyle name="제목 82" xfId="271" xr:uid="{00000000-0005-0000-0000-00000F010000}"/>
    <cellStyle name="제목 83" xfId="272" xr:uid="{00000000-0005-0000-0000-000010010000}"/>
    <cellStyle name="제목 84" xfId="273" xr:uid="{00000000-0005-0000-0000-000011010000}"/>
    <cellStyle name="제목 85" xfId="274" xr:uid="{00000000-0005-0000-0000-000012010000}"/>
    <cellStyle name="제목 86" xfId="275" xr:uid="{00000000-0005-0000-0000-000013010000}"/>
    <cellStyle name="제목 87" xfId="276" xr:uid="{00000000-0005-0000-0000-000014010000}"/>
    <cellStyle name="제목 88" xfId="277" xr:uid="{00000000-0005-0000-0000-000015010000}"/>
    <cellStyle name="제목 89" xfId="278" xr:uid="{00000000-0005-0000-0000-000016010000}"/>
    <cellStyle name="제목 9" xfId="279" xr:uid="{00000000-0005-0000-0000-000017010000}"/>
    <cellStyle name="제목 90" xfId="280" xr:uid="{00000000-0005-0000-0000-000018010000}"/>
    <cellStyle name="제목 91" xfId="281" xr:uid="{00000000-0005-0000-0000-000019010000}"/>
    <cellStyle name="제목 92" xfId="282" xr:uid="{00000000-0005-0000-0000-00001A010000}"/>
    <cellStyle name="제목 93" xfId="283" xr:uid="{00000000-0005-0000-0000-00001B010000}"/>
    <cellStyle name="제목 94" xfId="284" xr:uid="{00000000-0005-0000-0000-00001C010000}"/>
    <cellStyle name="제목 95" xfId="285" xr:uid="{00000000-0005-0000-0000-00001D010000}"/>
    <cellStyle name="제목 96" xfId="286" xr:uid="{00000000-0005-0000-0000-00001E010000}"/>
    <cellStyle name="제목 97" xfId="287" xr:uid="{00000000-0005-0000-0000-00001F010000}"/>
    <cellStyle name="제목 98" xfId="288" xr:uid="{00000000-0005-0000-0000-000020010000}"/>
    <cellStyle name="제목 99" xfId="289" xr:uid="{00000000-0005-0000-0000-000021010000}"/>
    <cellStyle name="좋음 2" xfId="290" xr:uid="{00000000-0005-0000-0000-000022010000}"/>
    <cellStyle name="좋음 3" xfId="291" xr:uid="{00000000-0005-0000-0000-000023010000}"/>
    <cellStyle name="출력 2" xfId="292" xr:uid="{00000000-0005-0000-0000-000024010000}"/>
    <cellStyle name="출력 3" xfId="293" xr:uid="{00000000-0005-0000-0000-000025010000}"/>
    <cellStyle name="표준" xfId="0" builtinId="0"/>
    <cellStyle name="표준 10" xfId="294" xr:uid="{00000000-0005-0000-0000-000027010000}"/>
    <cellStyle name="표준 10 2" xfId="295" xr:uid="{00000000-0005-0000-0000-000028010000}"/>
    <cellStyle name="표준 11" xfId="296" xr:uid="{00000000-0005-0000-0000-000029010000}"/>
    <cellStyle name="표준 12" xfId="297" xr:uid="{00000000-0005-0000-0000-00002A010000}"/>
    <cellStyle name="표준 13" xfId="298" xr:uid="{00000000-0005-0000-0000-00002B010000}"/>
    <cellStyle name="표준 2" xfId="299" xr:uid="{00000000-0005-0000-0000-00002C010000}"/>
    <cellStyle name="표준 2 2" xfId="300" xr:uid="{00000000-0005-0000-0000-00002D010000}"/>
    <cellStyle name="표준 2 2 2" xfId="301" xr:uid="{00000000-0005-0000-0000-00002E010000}"/>
    <cellStyle name="표준 2 3" xfId="302" xr:uid="{00000000-0005-0000-0000-00002F010000}"/>
    <cellStyle name="표준 2 3 2" xfId="303" xr:uid="{00000000-0005-0000-0000-000030010000}"/>
    <cellStyle name="표준 2 3 3" xfId="304" xr:uid="{00000000-0005-0000-0000-000031010000}"/>
    <cellStyle name="표준 2 4" xfId="305" xr:uid="{00000000-0005-0000-0000-000032010000}"/>
    <cellStyle name="표준 2 4 2" xfId="306" xr:uid="{00000000-0005-0000-0000-000033010000}"/>
    <cellStyle name="표준 2 5" xfId="307" xr:uid="{00000000-0005-0000-0000-000034010000}"/>
    <cellStyle name="표준 2 5 2" xfId="308" xr:uid="{00000000-0005-0000-0000-000035010000}"/>
    <cellStyle name="표준 2 6" xfId="309" xr:uid="{00000000-0005-0000-0000-000036010000}"/>
    <cellStyle name="표준 2 7" xfId="310" xr:uid="{00000000-0005-0000-0000-000037010000}"/>
    <cellStyle name="표준 3" xfId="311" xr:uid="{00000000-0005-0000-0000-000038010000}"/>
    <cellStyle name="표준 3 2" xfId="312" xr:uid="{00000000-0005-0000-0000-000039010000}"/>
    <cellStyle name="표준 3 2 2" xfId="313" xr:uid="{00000000-0005-0000-0000-00003A010000}"/>
    <cellStyle name="표준 3 3" xfId="314" xr:uid="{00000000-0005-0000-0000-00003B010000}"/>
    <cellStyle name="표준 4" xfId="315" xr:uid="{00000000-0005-0000-0000-00003C010000}"/>
    <cellStyle name="표준 4 2" xfId="316" xr:uid="{00000000-0005-0000-0000-00003D010000}"/>
    <cellStyle name="표준 4 3" xfId="317" xr:uid="{00000000-0005-0000-0000-00003E010000}"/>
    <cellStyle name="표준 5" xfId="318" xr:uid="{00000000-0005-0000-0000-00003F010000}"/>
    <cellStyle name="표준 6" xfId="319" xr:uid="{00000000-0005-0000-0000-000040010000}"/>
    <cellStyle name="표준 6 2" xfId="320" xr:uid="{00000000-0005-0000-0000-000041010000}"/>
    <cellStyle name="표준 7" xfId="321" xr:uid="{00000000-0005-0000-0000-000042010000}"/>
    <cellStyle name="표준 7 2" xfId="322" xr:uid="{00000000-0005-0000-0000-000043010000}"/>
    <cellStyle name="표준 8" xfId="323" xr:uid="{00000000-0005-0000-0000-000044010000}"/>
    <cellStyle name="표준 8 2" xfId="324" xr:uid="{00000000-0005-0000-0000-000045010000}"/>
    <cellStyle name="표준 9" xfId="325" xr:uid="{00000000-0005-0000-0000-000046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6.5" x14ac:dyDescent="0.3"/>
  <cols>
    <col min="1" max="1" width="9.125" bestFit="1" customWidth="1"/>
    <col min="2" max="2" width="22.125" customWidth="1"/>
    <col min="3" max="3" width="9.625" style="11" bestFit="1" customWidth="1"/>
    <col min="4" max="4" width="10.875" style="11" bestFit="1" customWidth="1"/>
    <col min="5" max="5" width="10.375" style="2" customWidth="1"/>
    <col min="6" max="6" width="18.375" style="2" customWidth="1"/>
    <col min="7" max="7" width="17.75" style="3" customWidth="1"/>
    <col min="8" max="8" width="15.5" customWidth="1"/>
  </cols>
  <sheetData>
    <row r="1" spans="1:8" ht="26.25" x14ac:dyDescent="0.3">
      <c r="A1" s="6" t="s">
        <v>54</v>
      </c>
      <c r="B1" s="6"/>
      <c r="C1" s="6"/>
      <c r="D1" s="6"/>
      <c r="E1" s="6"/>
      <c r="F1" s="6"/>
      <c r="G1" s="6"/>
      <c r="H1" s="6"/>
    </row>
    <row r="2" spans="1:8" ht="27" thickBot="1" x14ac:dyDescent="0.35">
      <c r="C2" s="7"/>
      <c r="D2" s="7"/>
      <c r="H2" s="5" t="s">
        <v>53</v>
      </c>
    </row>
    <row r="3" spans="1:8" s="1" customFormat="1" ht="24" x14ac:dyDescent="0.3">
      <c r="A3" s="15" t="s">
        <v>70</v>
      </c>
      <c r="B3" s="13" t="s">
        <v>71</v>
      </c>
      <c r="C3" s="8" t="s">
        <v>55</v>
      </c>
      <c r="D3" s="12" t="s">
        <v>56</v>
      </c>
      <c r="E3" s="27" t="s">
        <v>72</v>
      </c>
      <c r="F3" s="14" t="s">
        <v>73</v>
      </c>
      <c r="G3" s="28" t="s">
        <v>74</v>
      </c>
      <c r="H3" s="29" t="s">
        <v>75</v>
      </c>
    </row>
    <row r="4" spans="1:8" s="4" customFormat="1" ht="21" customHeight="1" thickBot="1" x14ac:dyDescent="0.35">
      <c r="A4" s="35" t="s">
        <v>76</v>
      </c>
      <c r="B4" s="36"/>
      <c r="C4" s="16">
        <f>SUM(C5:C70)</f>
        <v>2925730</v>
      </c>
      <c r="D4" s="9">
        <f>SUM(D5:D70)</f>
        <v>8777190</v>
      </c>
      <c r="E4" s="30">
        <f>SUM(E5:E70)</f>
        <v>0.99999999999999978</v>
      </c>
      <c r="F4" s="41">
        <f>SUM(F5:F70)</f>
        <v>0</v>
      </c>
      <c r="G4" s="42"/>
      <c r="H4" s="43">
        <f>SUM(H5:H70)</f>
        <v>0</v>
      </c>
    </row>
    <row r="5" spans="1:8" x14ac:dyDescent="0.3">
      <c r="A5" s="37">
        <v>1</v>
      </c>
      <c r="B5" s="38" t="s">
        <v>0</v>
      </c>
      <c r="C5" s="25">
        <v>102320</v>
      </c>
      <c r="D5" s="26">
        <f>C5*3</f>
        <v>306960</v>
      </c>
      <c r="E5" s="31">
        <v>3.6502587932791535E-2</v>
      </c>
      <c r="F5" s="44">
        <f>G5*3</f>
        <v>0</v>
      </c>
      <c r="G5" s="45">
        <f>$G$4*E5</f>
        <v>0</v>
      </c>
      <c r="H5" s="46">
        <f>ROUNDDOWN(G5/C5,0)</f>
        <v>0</v>
      </c>
    </row>
    <row r="6" spans="1:8" x14ac:dyDescent="0.3">
      <c r="A6" s="37">
        <v>2</v>
      </c>
      <c r="B6" s="38" t="s">
        <v>1</v>
      </c>
      <c r="C6" s="17">
        <v>111192</v>
      </c>
      <c r="D6" s="10">
        <f t="shared" ref="D6:D69" si="0">C6*3</f>
        <v>333576</v>
      </c>
      <c r="E6" s="32">
        <v>1.8963665640139005E-2</v>
      </c>
      <c r="F6" s="47">
        <f t="shared" ref="F6:F69" si="1">G6*3</f>
        <v>0</v>
      </c>
      <c r="G6" s="48">
        <f t="shared" ref="G6:G69" si="2">$G$4*E6</f>
        <v>0</v>
      </c>
      <c r="H6" s="49">
        <f>ROUNDDOWN(G6/C6,0)</f>
        <v>0</v>
      </c>
    </row>
    <row r="7" spans="1:8" x14ac:dyDescent="0.3">
      <c r="A7" s="37">
        <v>3</v>
      </c>
      <c r="B7" s="38" t="s">
        <v>57</v>
      </c>
      <c r="C7" s="17">
        <v>37204</v>
      </c>
      <c r="D7" s="10">
        <f t="shared" si="0"/>
        <v>111612</v>
      </c>
      <c r="E7" s="32">
        <v>1.2127973495934443E-2</v>
      </c>
      <c r="F7" s="47">
        <f t="shared" si="1"/>
        <v>0</v>
      </c>
      <c r="G7" s="48">
        <f t="shared" si="2"/>
        <v>0</v>
      </c>
      <c r="H7" s="49">
        <f>ROUNDDOWN(G7/C7,0)</f>
        <v>0</v>
      </c>
    </row>
    <row r="8" spans="1:8" x14ac:dyDescent="0.3">
      <c r="A8" s="37">
        <v>4</v>
      </c>
      <c r="B8" s="38" t="s">
        <v>2</v>
      </c>
      <c r="C8" s="17">
        <v>192460</v>
      </c>
      <c r="D8" s="10">
        <f t="shared" si="0"/>
        <v>577380</v>
      </c>
      <c r="E8" s="32">
        <v>2.2124922075105621E-2</v>
      </c>
      <c r="F8" s="47">
        <f t="shared" si="1"/>
        <v>0</v>
      </c>
      <c r="G8" s="48">
        <f t="shared" si="2"/>
        <v>0</v>
      </c>
      <c r="H8" s="49">
        <f>ROUNDDOWN(G8/C8,0)</f>
        <v>0</v>
      </c>
    </row>
    <row r="9" spans="1:8" x14ac:dyDescent="0.3">
      <c r="A9" s="37">
        <v>5</v>
      </c>
      <c r="B9" s="38" t="s">
        <v>4</v>
      </c>
      <c r="C9" s="17">
        <v>11806</v>
      </c>
      <c r="D9" s="10">
        <f t="shared" si="0"/>
        <v>35418</v>
      </c>
      <c r="E9" s="32">
        <v>1.2998541084279737E-3</v>
      </c>
      <c r="F9" s="47">
        <f t="shared" si="1"/>
        <v>0</v>
      </c>
      <c r="G9" s="48">
        <f t="shared" si="2"/>
        <v>0</v>
      </c>
      <c r="H9" s="49">
        <f>ROUNDDOWN(G9/C9,0)</f>
        <v>0</v>
      </c>
    </row>
    <row r="10" spans="1:8" x14ac:dyDescent="0.3">
      <c r="A10" s="37">
        <v>6</v>
      </c>
      <c r="B10" s="38" t="s">
        <v>41</v>
      </c>
      <c r="C10" s="17">
        <v>18212</v>
      </c>
      <c r="D10" s="10">
        <f t="shared" si="0"/>
        <v>54636</v>
      </c>
      <c r="E10" s="32">
        <v>2.0051620381746787E-3</v>
      </c>
      <c r="F10" s="47">
        <f t="shared" si="1"/>
        <v>0</v>
      </c>
      <c r="G10" s="48">
        <f t="shared" si="2"/>
        <v>0</v>
      </c>
      <c r="H10" s="49">
        <f>ROUNDDOWN(G10/C10,0)</f>
        <v>0</v>
      </c>
    </row>
    <row r="11" spans="1:8" x14ac:dyDescent="0.3">
      <c r="A11" s="37">
        <v>7</v>
      </c>
      <c r="B11" s="38" t="s">
        <v>58</v>
      </c>
      <c r="C11" s="17">
        <v>1626</v>
      </c>
      <c r="D11" s="10">
        <f t="shared" si="0"/>
        <v>4878</v>
      </c>
      <c r="E11" s="32">
        <v>1.7902446046958199E-4</v>
      </c>
      <c r="F11" s="47">
        <f t="shared" si="1"/>
        <v>0</v>
      </c>
      <c r="G11" s="48">
        <f t="shared" si="2"/>
        <v>0</v>
      </c>
      <c r="H11" s="49">
        <f>ROUNDDOWN(G11/C11,0)</f>
        <v>0</v>
      </c>
    </row>
    <row r="12" spans="1:8" x14ac:dyDescent="0.3">
      <c r="A12" s="37">
        <v>8</v>
      </c>
      <c r="B12" s="38" t="s">
        <v>59</v>
      </c>
      <c r="C12" s="17">
        <v>77434</v>
      </c>
      <c r="D12" s="10">
        <f t="shared" si="0"/>
        <v>232302</v>
      </c>
      <c r="E12" s="32">
        <v>6.6198559058831236E-2</v>
      </c>
      <c r="F12" s="47">
        <f t="shared" si="1"/>
        <v>0</v>
      </c>
      <c r="G12" s="48">
        <f t="shared" si="2"/>
        <v>0</v>
      </c>
      <c r="H12" s="49">
        <f>ROUNDDOWN(G12/C12,0)</f>
        <v>0</v>
      </c>
    </row>
    <row r="13" spans="1:8" x14ac:dyDescent="0.3">
      <c r="A13" s="37">
        <v>9</v>
      </c>
      <c r="B13" s="38" t="s">
        <v>3</v>
      </c>
      <c r="C13" s="17">
        <v>108996</v>
      </c>
      <c r="D13" s="10">
        <f t="shared" si="0"/>
        <v>326988</v>
      </c>
      <c r="E13" s="32">
        <v>0.12435899626572537</v>
      </c>
      <c r="F13" s="47">
        <f t="shared" si="1"/>
        <v>0</v>
      </c>
      <c r="G13" s="48">
        <f t="shared" si="2"/>
        <v>0</v>
      </c>
      <c r="H13" s="49">
        <f>ROUNDDOWN(G13/C13,0)</f>
        <v>0</v>
      </c>
    </row>
    <row r="14" spans="1:8" x14ac:dyDescent="0.3">
      <c r="A14" s="37">
        <v>10</v>
      </c>
      <c r="B14" s="38" t="s">
        <v>10</v>
      </c>
      <c r="C14" s="17">
        <v>208954</v>
      </c>
      <c r="D14" s="10">
        <f t="shared" si="0"/>
        <v>626862</v>
      </c>
      <c r="E14" s="32">
        <v>6.6424401332314517E-2</v>
      </c>
      <c r="F14" s="47">
        <f t="shared" si="1"/>
        <v>0</v>
      </c>
      <c r="G14" s="48">
        <f t="shared" si="2"/>
        <v>0</v>
      </c>
      <c r="H14" s="49">
        <f>ROUNDDOWN(G14/C14,0)</f>
        <v>0</v>
      </c>
    </row>
    <row r="15" spans="1:8" x14ac:dyDescent="0.3">
      <c r="A15" s="37">
        <v>11</v>
      </c>
      <c r="B15" s="38" t="s">
        <v>43</v>
      </c>
      <c r="C15" s="17">
        <v>185956</v>
      </c>
      <c r="D15" s="10">
        <f t="shared" si="0"/>
        <v>557868</v>
      </c>
      <c r="E15" s="32">
        <v>5.9113565541467863E-2</v>
      </c>
      <c r="F15" s="47">
        <f t="shared" si="1"/>
        <v>0</v>
      </c>
      <c r="G15" s="48">
        <f t="shared" si="2"/>
        <v>0</v>
      </c>
      <c r="H15" s="49">
        <f>ROUNDDOWN(G15/C15,0)</f>
        <v>0</v>
      </c>
    </row>
    <row r="16" spans="1:8" x14ac:dyDescent="0.3">
      <c r="A16" s="37">
        <v>12</v>
      </c>
      <c r="B16" s="38" t="s">
        <v>11</v>
      </c>
      <c r="C16" s="17">
        <v>4942</v>
      </c>
      <c r="D16" s="10">
        <f t="shared" si="0"/>
        <v>14826</v>
      </c>
      <c r="E16" s="32">
        <v>1.2509422148285106E-3</v>
      </c>
      <c r="F16" s="47">
        <f t="shared" si="1"/>
        <v>0</v>
      </c>
      <c r="G16" s="48">
        <f t="shared" si="2"/>
        <v>0</v>
      </c>
      <c r="H16" s="49">
        <f>ROUNDDOWN(G16/C16,0)</f>
        <v>0</v>
      </c>
    </row>
    <row r="17" spans="1:8" x14ac:dyDescent="0.3">
      <c r="A17" s="37">
        <v>13</v>
      </c>
      <c r="B17" s="38" t="s">
        <v>44</v>
      </c>
      <c r="C17" s="17">
        <v>4038</v>
      </c>
      <c r="D17" s="10">
        <f t="shared" si="0"/>
        <v>12114</v>
      </c>
      <c r="E17" s="32">
        <v>1.0199381406436115E-3</v>
      </c>
      <c r="F17" s="47">
        <f t="shared" si="1"/>
        <v>0</v>
      </c>
      <c r="G17" s="48">
        <f t="shared" si="2"/>
        <v>0</v>
      </c>
      <c r="H17" s="49">
        <f>ROUNDDOWN(G17/C17,0)</f>
        <v>0</v>
      </c>
    </row>
    <row r="18" spans="1:8" x14ac:dyDescent="0.3">
      <c r="A18" s="37">
        <v>14</v>
      </c>
      <c r="B18" s="38" t="s">
        <v>60</v>
      </c>
      <c r="C18" s="17">
        <v>9332</v>
      </c>
      <c r="D18" s="10">
        <f t="shared" si="0"/>
        <v>27996</v>
      </c>
      <c r="E18" s="33">
        <v>2.7751597872539332E-3</v>
      </c>
      <c r="F18" s="47">
        <f t="shared" si="1"/>
        <v>0</v>
      </c>
      <c r="G18" s="50">
        <f t="shared" si="2"/>
        <v>0</v>
      </c>
      <c r="H18" s="49">
        <f>ROUNDDOWN(G18/C18,0)</f>
        <v>0</v>
      </c>
    </row>
    <row r="19" spans="1:8" x14ac:dyDescent="0.3">
      <c r="A19" s="37">
        <v>15</v>
      </c>
      <c r="B19" s="38" t="s">
        <v>61</v>
      </c>
      <c r="C19" s="17">
        <v>13942</v>
      </c>
      <c r="D19" s="10">
        <f t="shared" si="0"/>
        <v>41826</v>
      </c>
      <c r="E19" s="32">
        <v>4.1460863431091238E-3</v>
      </c>
      <c r="F19" s="47">
        <f t="shared" si="1"/>
        <v>0</v>
      </c>
      <c r="G19" s="48">
        <f t="shared" si="2"/>
        <v>0</v>
      </c>
      <c r="H19" s="49">
        <f>ROUNDDOWN(G19/C19,0)</f>
        <v>0</v>
      </c>
    </row>
    <row r="20" spans="1:8" x14ac:dyDescent="0.3">
      <c r="A20" s="37">
        <v>16</v>
      </c>
      <c r="B20" s="38" t="s">
        <v>12</v>
      </c>
      <c r="C20" s="17">
        <v>9560</v>
      </c>
      <c r="D20" s="10">
        <f t="shared" si="0"/>
        <v>28680</v>
      </c>
      <c r="E20" s="32">
        <v>4.0812767078255326E-3</v>
      </c>
      <c r="F20" s="47">
        <f t="shared" si="1"/>
        <v>0</v>
      </c>
      <c r="G20" s="48">
        <f t="shared" si="2"/>
        <v>0</v>
      </c>
      <c r="H20" s="49">
        <f>ROUNDDOWN(G20/C20,0)</f>
        <v>0</v>
      </c>
    </row>
    <row r="21" spans="1:8" x14ac:dyDescent="0.3">
      <c r="A21" s="37">
        <v>17</v>
      </c>
      <c r="B21" s="38" t="s">
        <v>13</v>
      </c>
      <c r="C21" s="17">
        <v>1942</v>
      </c>
      <c r="D21" s="10">
        <f t="shared" si="0"/>
        <v>5826</v>
      </c>
      <c r="E21" s="32">
        <v>7.6617551229873492E-4</v>
      </c>
      <c r="F21" s="47">
        <f t="shared" si="1"/>
        <v>0</v>
      </c>
      <c r="G21" s="48">
        <f t="shared" si="2"/>
        <v>0</v>
      </c>
      <c r="H21" s="49">
        <f>ROUNDDOWN(G21/C21,0)</f>
        <v>0</v>
      </c>
    </row>
    <row r="22" spans="1:8" x14ac:dyDescent="0.3">
      <c r="A22" s="37">
        <v>18</v>
      </c>
      <c r="B22" s="38" t="s">
        <v>14</v>
      </c>
      <c r="C22" s="17">
        <v>22514</v>
      </c>
      <c r="D22" s="10">
        <f t="shared" si="0"/>
        <v>67542</v>
      </c>
      <c r="E22" s="32">
        <v>9.2591111584282154E-3</v>
      </c>
      <c r="F22" s="47">
        <f t="shared" si="1"/>
        <v>0</v>
      </c>
      <c r="G22" s="48">
        <f t="shared" si="2"/>
        <v>0</v>
      </c>
      <c r="H22" s="49">
        <f>ROUNDDOWN(G22/C22,0)</f>
        <v>0</v>
      </c>
    </row>
    <row r="23" spans="1:8" x14ac:dyDescent="0.3">
      <c r="A23" s="37">
        <v>19</v>
      </c>
      <c r="B23" s="38" t="s">
        <v>19</v>
      </c>
      <c r="C23" s="17">
        <v>2012</v>
      </c>
      <c r="D23" s="10">
        <f t="shared" si="0"/>
        <v>6036</v>
      </c>
      <c r="E23" s="32">
        <v>5.7769854477266803E-4</v>
      </c>
      <c r="F23" s="47">
        <f t="shared" si="1"/>
        <v>0</v>
      </c>
      <c r="G23" s="48">
        <f t="shared" si="2"/>
        <v>0</v>
      </c>
      <c r="H23" s="49">
        <f>ROUNDDOWN(G23/C23,0)</f>
        <v>0</v>
      </c>
    </row>
    <row r="24" spans="1:8" x14ac:dyDescent="0.3">
      <c r="A24" s="37">
        <v>20</v>
      </c>
      <c r="B24" s="38" t="s">
        <v>20</v>
      </c>
      <c r="C24" s="17">
        <v>2114</v>
      </c>
      <c r="D24" s="10">
        <f t="shared" si="0"/>
        <v>6342</v>
      </c>
      <c r="E24" s="32">
        <v>6.0356259885288198E-4</v>
      </c>
      <c r="F24" s="47">
        <f t="shared" si="1"/>
        <v>0</v>
      </c>
      <c r="G24" s="48">
        <f t="shared" si="2"/>
        <v>0</v>
      </c>
      <c r="H24" s="49">
        <f>ROUNDDOWN(G24/C24,0)</f>
        <v>0</v>
      </c>
    </row>
    <row r="25" spans="1:8" x14ac:dyDescent="0.3">
      <c r="A25" s="37">
        <v>21</v>
      </c>
      <c r="B25" s="38" t="s">
        <v>62</v>
      </c>
      <c r="C25" s="17">
        <v>172084</v>
      </c>
      <c r="D25" s="10">
        <f t="shared" si="0"/>
        <v>516252</v>
      </c>
      <c r="E25" s="32">
        <v>5.414654024047319E-2</v>
      </c>
      <c r="F25" s="47">
        <f t="shared" si="1"/>
        <v>0</v>
      </c>
      <c r="G25" s="48">
        <f t="shared" si="2"/>
        <v>0</v>
      </c>
      <c r="H25" s="49">
        <f>ROUNDDOWN(G25/C25,0)</f>
        <v>0</v>
      </c>
    </row>
    <row r="26" spans="1:8" x14ac:dyDescent="0.3">
      <c r="A26" s="37">
        <v>22</v>
      </c>
      <c r="B26" s="38" t="s">
        <v>63</v>
      </c>
      <c r="C26" s="17">
        <v>172332</v>
      </c>
      <c r="D26" s="10">
        <f t="shared" si="0"/>
        <v>516996</v>
      </c>
      <c r="E26" s="32">
        <v>5.4224573886713624E-2</v>
      </c>
      <c r="F26" s="47">
        <f t="shared" si="1"/>
        <v>0</v>
      </c>
      <c r="G26" s="48">
        <f t="shared" si="2"/>
        <v>0</v>
      </c>
      <c r="H26" s="49">
        <f>ROUNDDOWN(G26/C26,0)</f>
        <v>0</v>
      </c>
    </row>
    <row r="27" spans="1:8" x14ac:dyDescent="0.3">
      <c r="A27" s="37">
        <v>23</v>
      </c>
      <c r="B27" s="38" t="s">
        <v>21</v>
      </c>
      <c r="C27" s="17">
        <v>6676</v>
      </c>
      <c r="D27" s="10">
        <f t="shared" si="0"/>
        <v>20028</v>
      </c>
      <c r="E27" s="32">
        <v>1.9168566028341606E-3</v>
      </c>
      <c r="F27" s="47">
        <f t="shared" si="1"/>
        <v>0</v>
      </c>
      <c r="G27" s="48">
        <f t="shared" si="2"/>
        <v>0</v>
      </c>
      <c r="H27" s="49">
        <f>ROUNDDOWN(G27/C27,0)</f>
        <v>0</v>
      </c>
    </row>
    <row r="28" spans="1:8" x14ac:dyDescent="0.3">
      <c r="A28" s="37">
        <v>24</v>
      </c>
      <c r="B28" s="38" t="s">
        <v>15</v>
      </c>
      <c r="C28" s="17">
        <v>3278</v>
      </c>
      <c r="D28" s="10">
        <f t="shared" si="0"/>
        <v>9834</v>
      </c>
      <c r="E28" s="32">
        <v>3.7276501828450775E-3</v>
      </c>
      <c r="F28" s="47">
        <f t="shared" si="1"/>
        <v>0</v>
      </c>
      <c r="G28" s="48">
        <f t="shared" si="2"/>
        <v>0</v>
      </c>
      <c r="H28" s="49">
        <f>ROUNDDOWN(G28/C28,0)</f>
        <v>0</v>
      </c>
    </row>
    <row r="29" spans="1:8" x14ac:dyDescent="0.3">
      <c r="A29" s="37">
        <v>25</v>
      </c>
      <c r="B29" s="38" t="s">
        <v>16</v>
      </c>
      <c r="C29" s="17">
        <v>6228</v>
      </c>
      <c r="D29" s="10">
        <f t="shared" si="0"/>
        <v>18684</v>
      </c>
      <c r="E29" s="32">
        <v>3.5428346180751595E-3</v>
      </c>
      <c r="F29" s="47">
        <f t="shared" si="1"/>
        <v>0</v>
      </c>
      <c r="G29" s="48">
        <f t="shared" si="2"/>
        <v>0</v>
      </c>
      <c r="H29" s="49">
        <f>ROUNDDOWN(G29/C29,0)</f>
        <v>0</v>
      </c>
    </row>
    <row r="30" spans="1:8" x14ac:dyDescent="0.3">
      <c r="A30" s="37">
        <v>26</v>
      </c>
      <c r="B30" s="38" t="s">
        <v>17</v>
      </c>
      <c r="C30" s="17">
        <v>8946</v>
      </c>
      <c r="D30" s="10">
        <f t="shared" si="0"/>
        <v>26838</v>
      </c>
      <c r="E30" s="32">
        <v>3.5535986240552062E-3</v>
      </c>
      <c r="F30" s="47">
        <f t="shared" si="1"/>
        <v>0</v>
      </c>
      <c r="G30" s="48">
        <f t="shared" si="2"/>
        <v>0</v>
      </c>
      <c r="H30" s="49">
        <f>ROUNDDOWN(G30/C30,0)</f>
        <v>0</v>
      </c>
    </row>
    <row r="31" spans="1:8" x14ac:dyDescent="0.3">
      <c r="A31" s="37">
        <v>27</v>
      </c>
      <c r="B31" s="38" t="s">
        <v>22</v>
      </c>
      <c r="C31" s="17">
        <v>35316</v>
      </c>
      <c r="D31" s="10">
        <f t="shared" si="0"/>
        <v>105948</v>
      </c>
      <c r="E31" s="32">
        <v>1.6658834193602867E-2</v>
      </c>
      <c r="F31" s="47">
        <f t="shared" si="1"/>
        <v>0</v>
      </c>
      <c r="G31" s="48">
        <f t="shared" si="2"/>
        <v>0</v>
      </c>
      <c r="H31" s="49">
        <f>ROUNDDOWN(G31/C31,0)</f>
        <v>0</v>
      </c>
    </row>
    <row r="32" spans="1:8" x14ac:dyDescent="0.3">
      <c r="A32" s="37">
        <v>28</v>
      </c>
      <c r="B32" s="38" t="s">
        <v>23</v>
      </c>
      <c r="C32" s="17">
        <v>3434</v>
      </c>
      <c r="D32" s="10">
        <f t="shared" si="0"/>
        <v>10302</v>
      </c>
      <c r="E32" s="32">
        <v>1.6124312568124408E-3</v>
      </c>
      <c r="F32" s="47">
        <f t="shared" si="1"/>
        <v>0</v>
      </c>
      <c r="G32" s="48">
        <f t="shared" si="2"/>
        <v>0</v>
      </c>
      <c r="H32" s="49">
        <f>ROUNDDOWN(G32/C32,0)</f>
        <v>0</v>
      </c>
    </row>
    <row r="33" spans="1:8" x14ac:dyDescent="0.3">
      <c r="A33" s="37">
        <v>29</v>
      </c>
      <c r="B33" s="38" t="s">
        <v>64</v>
      </c>
      <c r="C33" s="17">
        <v>8656</v>
      </c>
      <c r="D33" s="10">
        <f t="shared" si="0"/>
        <v>25968</v>
      </c>
      <c r="E33" s="32">
        <v>3.704691935433364E-3</v>
      </c>
      <c r="F33" s="47">
        <f t="shared" si="1"/>
        <v>0</v>
      </c>
      <c r="G33" s="48">
        <f t="shared" si="2"/>
        <v>0</v>
      </c>
      <c r="H33" s="49">
        <f>ROUNDDOWN(G33/C33,0)</f>
        <v>0</v>
      </c>
    </row>
    <row r="34" spans="1:8" x14ac:dyDescent="0.3">
      <c r="A34" s="37">
        <v>30</v>
      </c>
      <c r="B34" s="38" t="s">
        <v>18</v>
      </c>
      <c r="C34" s="17">
        <v>8222</v>
      </c>
      <c r="D34" s="10">
        <f t="shared" si="0"/>
        <v>24666</v>
      </c>
      <c r="E34" s="32">
        <v>2.3119416057209153E-3</v>
      </c>
      <c r="F34" s="47">
        <f t="shared" si="1"/>
        <v>0</v>
      </c>
      <c r="G34" s="48">
        <f t="shared" si="2"/>
        <v>0</v>
      </c>
      <c r="H34" s="49">
        <f>ROUNDDOWN(G34/C34,0)</f>
        <v>0</v>
      </c>
    </row>
    <row r="35" spans="1:8" x14ac:dyDescent="0.3">
      <c r="A35" s="37">
        <v>31</v>
      </c>
      <c r="B35" s="38" t="s">
        <v>5</v>
      </c>
      <c r="C35" s="17">
        <v>1038</v>
      </c>
      <c r="D35" s="10">
        <f t="shared" si="0"/>
        <v>3114</v>
      </c>
      <c r="E35" s="32">
        <v>4.4313443752331611E-4</v>
      </c>
      <c r="F35" s="47">
        <f t="shared" si="1"/>
        <v>0</v>
      </c>
      <c r="G35" s="48">
        <f t="shared" si="2"/>
        <v>0</v>
      </c>
      <c r="H35" s="49">
        <f>ROUNDDOWN(G35/C35,0)</f>
        <v>0</v>
      </c>
    </row>
    <row r="36" spans="1:8" x14ac:dyDescent="0.3">
      <c r="A36" s="37">
        <v>32</v>
      </c>
      <c r="B36" s="38" t="s">
        <v>6</v>
      </c>
      <c r="C36" s="17">
        <v>3454</v>
      </c>
      <c r="D36" s="10">
        <f t="shared" si="0"/>
        <v>10362</v>
      </c>
      <c r="E36" s="32">
        <v>9.6563668809324869E-4</v>
      </c>
      <c r="F36" s="47">
        <f t="shared" si="1"/>
        <v>0</v>
      </c>
      <c r="G36" s="48">
        <f t="shared" si="2"/>
        <v>0</v>
      </c>
      <c r="H36" s="49">
        <f>ROUNDDOWN(G36/C36,0)</f>
        <v>0</v>
      </c>
    </row>
    <row r="37" spans="1:8" x14ac:dyDescent="0.3">
      <c r="A37" s="37">
        <v>33</v>
      </c>
      <c r="B37" s="38" t="s">
        <v>7</v>
      </c>
      <c r="C37" s="17">
        <v>35928</v>
      </c>
      <c r="D37" s="10">
        <f t="shared" si="0"/>
        <v>107784</v>
      </c>
      <c r="E37" s="32">
        <v>1.0315881370075754E-2</v>
      </c>
      <c r="F37" s="47">
        <f t="shared" si="1"/>
        <v>0</v>
      </c>
      <c r="G37" s="48">
        <f t="shared" si="2"/>
        <v>0</v>
      </c>
      <c r="H37" s="49">
        <f>ROUNDDOWN(G37/C37,0)</f>
        <v>0</v>
      </c>
    </row>
    <row r="38" spans="1:8" x14ac:dyDescent="0.3">
      <c r="A38" s="37">
        <v>34</v>
      </c>
      <c r="B38" s="38" t="s">
        <v>28</v>
      </c>
      <c r="C38" s="17">
        <v>18786</v>
      </c>
      <c r="D38" s="10">
        <f t="shared" si="0"/>
        <v>56358</v>
      </c>
      <c r="E38" s="32">
        <v>8.0301038980241466E-3</v>
      </c>
      <c r="F38" s="47">
        <f t="shared" si="1"/>
        <v>0</v>
      </c>
      <c r="G38" s="48">
        <f t="shared" si="2"/>
        <v>0</v>
      </c>
      <c r="H38" s="49">
        <f>ROUNDDOWN(G38/C38,0)</f>
        <v>0</v>
      </c>
    </row>
    <row r="39" spans="1:8" x14ac:dyDescent="0.3">
      <c r="A39" s="37">
        <v>35</v>
      </c>
      <c r="B39" s="38" t="s">
        <v>24</v>
      </c>
      <c r="C39" s="17">
        <v>26388</v>
      </c>
      <c r="D39" s="10">
        <f t="shared" si="0"/>
        <v>79164</v>
      </c>
      <c r="E39" s="32">
        <v>2.9623166204725796E-3</v>
      </c>
      <c r="F39" s="47">
        <f t="shared" si="1"/>
        <v>0</v>
      </c>
      <c r="G39" s="48">
        <f t="shared" si="2"/>
        <v>0</v>
      </c>
      <c r="H39" s="49">
        <f>ROUNDDOWN(G39/C39,0)</f>
        <v>0</v>
      </c>
    </row>
    <row r="40" spans="1:8" x14ac:dyDescent="0.3">
      <c r="A40" s="37">
        <v>36</v>
      </c>
      <c r="B40" s="38" t="s">
        <v>25</v>
      </c>
      <c r="C40" s="17">
        <v>160838</v>
      </c>
      <c r="D40" s="10">
        <f t="shared" si="0"/>
        <v>482514</v>
      </c>
      <c r="E40" s="32">
        <v>1.8402896765421596E-2</v>
      </c>
      <c r="F40" s="47">
        <f t="shared" si="1"/>
        <v>0</v>
      </c>
      <c r="G40" s="48">
        <f t="shared" si="2"/>
        <v>0</v>
      </c>
      <c r="H40" s="49">
        <f>ROUNDDOWN(G40/C40,0)</f>
        <v>0</v>
      </c>
    </row>
    <row r="41" spans="1:8" x14ac:dyDescent="0.3">
      <c r="A41" s="37">
        <v>37</v>
      </c>
      <c r="B41" s="38" t="s">
        <v>26</v>
      </c>
      <c r="C41" s="18">
        <v>14676</v>
      </c>
      <c r="D41" s="10">
        <f t="shared" si="0"/>
        <v>44028</v>
      </c>
      <c r="E41" s="32">
        <v>3.3029760371660007E-3</v>
      </c>
      <c r="F41" s="47">
        <f t="shared" si="1"/>
        <v>0</v>
      </c>
      <c r="G41" s="48">
        <f t="shared" si="2"/>
        <v>0</v>
      </c>
      <c r="H41" s="49">
        <f>ROUNDDOWN(G41/C41,0)</f>
        <v>0</v>
      </c>
    </row>
    <row r="42" spans="1:8" x14ac:dyDescent="0.3">
      <c r="A42" s="37">
        <v>38</v>
      </c>
      <c r="B42" s="38" t="s">
        <v>65</v>
      </c>
      <c r="C42" s="18">
        <v>39708</v>
      </c>
      <c r="D42" s="10">
        <f t="shared" si="0"/>
        <v>119124</v>
      </c>
      <c r="E42" s="32">
        <v>5.5720246118370655E-3</v>
      </c>
      <c r="F42" s="47">
        <f t="shared" si="1"/>
        <v>0</v>
      </c>
      <c r="G42" s="48">
        <f t="shared" si="2"/>
        <v>0</v>
      </c>
      <c r="H42" s="49">
        <f>ROUNDDOWN(G42/C42,0)</f>
        <v>0</v>
      </c>
    </row>
    <row r="43" spans="1:8" x14ac:dyDescent="0.3">
      <c r="A43" s="37">
        <v>39</v>
      </c>
      <c r="B43" s="38" t="s">
        <v>50</v>
      </c>
      <c r="C43" s="18">
        <v>50</v>
      </c>
      <c r="D43" s="10">
        <f t="shared" si="0"/>
        <v>150</v>
      </c>
      <c r="E43" s="32">
        <v>1.1252984591053424E-5</v>
      </c>
      <c r="F43" s="47">
        <f t="shared" si="1"/>
        <v>0</v>
      </c>
      <c r="G43" s="48">
        <f t="shared" si="2"/>
        <v>0</v>
      </c>
      <c r="H43" s="49">
        <f>ROUNDDOWN(G43/C43,0)</f>
        <v>0</v>
      </c>
    </row>
    <row r="44" spans="1:8" x14ac:dyDescent="0.3">
      <c r="A44" s="37">
        <v>40</v>
      </c>
      <c r="B44" s="38" t="s">
        <v>27</v>
      </c>
      <c r="C44" s="18">
        <v>470</v>
      </c>
      <c r="D44" s="10">
        <f t="shared" si="0"/>
        <v>1410</v>
      </c>
      <c r="E44" s="32">
        <v>2.0039487667425113E-4</v>
      </c>
      <c r="F44" s="47">
        <f t="shared" si="1"/>
        <v>0</v>
      </c>
      <c r="G44" s="48">
        <f t="shared" si="2"/>
        <v>0</v>
      </c>
      <c r="H44" s="49">
        <f>ROUNDDOWN(G44/C44,0)</f>
        <v>0</v>
      </c>
    </row>
    <row r="45" spans="1:8" x14ac:dyDescent="0.3">
      <c r="A45" s="37">
        <v>41</v>
      </c>
      <c r="B45" s="38" t="s">
        <v>38</v>
      </c>
      <c r="C45" s="18">
        <v>71852</v>
      </c>
      <c r="D45" s="10">
        <f t="shared" si="0"/>
        <v>215556</v>
      </c>
      <c r="E45" s="32">
        <v>9.4233820655749666E-3</v>
      </c>
      <c r="F45" s="47">
        <f t="shared" si="1"/>
        <v>0</v>
      </c>
      <c r="G45" s="48">
        <f t="shared" si="2"/>
        <v>0</v>
      </c>
      <c r="H45" s="49">
        <f>ROUNDDOWN(G45/C45,0)</f>
        <v>0</v>
      </c>
    </row>
    <row r="46" spans="1:8" x14ac:dyDescent="0.3">
      <c r="A46" s="37">
        <v>42</v>
      </c>
      <c r="B46" s="38" t="s">
        <v>29</v>
      </c>
      <c r="C46" s="18">
        <v>12572</v>
      </c>
      <c r="D46" s="10">
        <f t="shared" si="0"/>
        <v>37716</v>
      </c>
      <c r="E46" s="32">
        <v>2.537684572289815E-3</v>
      </c>
      <c r="F46" s="47">
        <f t="shared" si="1"/>
        <v>0</v>
      </c>
      <c r="G46" s="48">
        <f t="shared" si="2"/>
        <v>0</v>
      </c>
      <c r="H46" s="49">
        <f>ROUNDDOWN(G46/C46,0)</f>
        <v>0</v>
      </c>
    </row>
    <row r="47" spans="1:8" x14ac:dyDescent="0.3">
      <c r="A47" s="37">
        <v>43</v>
      </c>
      <c r="B47" s="38" t="s">
        <v>46</v>
      </c>
      <c r="C47" s="18">
        <v>602</v>
      </c>
      <c r="D47" s="10">
        <f t="shared" si="0"/>
        <v>1806</v>
      </c>
      <c r="E47" s="32">
        <v>7.3428827797697864E-5</v>
      </c>
      <c r="F47" s="47">
        <f t="shared" si="1"/>
        <v>0</v>
      </c>
      <c r="G47" s="48">
        <f t="shared" si="2"/>
        <v>0</v>
      </c>
      <c r="H47" s="49">
        <f>ROUNDDOWN(G47/C47,0)</f>
        <v>0</v>
      </c>
    </row>
    <row r="48" spans="1:8" x14ac:dyDescent="0.3">
      <c r="A48" s="37">
        <v>44</v>
      </c>
      <c r="B48" s="38" t="s">
        <v>47</v>
      </c>
      <c r="C48" s="19">
        <v>15042</v>
      </c>
      <c r="D48" s="10">
        <f t="shared" si="0"/>
        <v>45126</v>
      </c>
      <c r="E48" s="32">
        <v>1.8347448965663972E-3</v>
      </c>
      <c r="F48" s="47">
        <f t="shared" si="1"/>
        <v>0</v>
      </c>
      <c r="G48" s="48">
        <f t="shared" si="2"/>
        <v>0</v>
      </c>
      <c r="H48" s="49">
        <f>ROUNDDOWN(G48/C48,0)</f>
        <v>0</v>
      </c>
    </row>
    <row r="49" spans="1:8" x14ac:dyDescent="0.3">
      <c r="A49" s="37">
        <v>45</v>
      </c>
      <c r="B49" s="38" t="s">
        <v>48</v>
      </c>
      <c r="C49" s="20">
        <v>6952</v>
      </c>
      <c r="D49" s="10">
        <f t="shared" si="0"/>
        <v>20856</v>
      </c>
      <c r="E49" s="32">
        <v>8.4796878878670354E-4</v>
      </c>
      <c r="F49" s="47">
        <f t="shared" si="1"/>
        <v>0</v>
      </c>
      <c r="G49" s="48">
        <f t="shared" si="2"/>
        <v>0</v>
      </c>
      <c r="H49" s="49">
        <f>ROUNDDOWN(G49/C49,0)</f>
        <v>0</v>
      </c>
    </row>
    <row r="50" spans="1:8" x14ac:dyDescent="0.3">
      <c r="A50" s="37">
        <v>46</v>
      </c>
      <c r="B50" s="38" t="s">
        <v>49</v>
      </c>
      <c r="C50" s="21">
        <v>6460</v>
      </c>
      <c r="D50" s="10">
        <f t="shared" si="0"/>
        <v>19380</v>
      </c>
      <c r="E50" s="32">
        <v>7.8795718865968135E-4</v>
      </c>
      <c r="F50" s="47">
        <f t="shared" si="1"/>
        <v>0</v>
      </c>
      <c r="G50" s="48">
        <f t="shared" si="2"/>
        <v>0</v>
      </c>
      <c r="H50" s="49">
        <f>ROUNDDOWN(G50/C50,0)</f>
        <v>0</v>
      </c>
    </row>
    <row r="51" spans="1:8" x14ac:dyDescent="0.3">
      <c r="A51" s="37">
        <v>47</v>
      </c>
      <c r="B51" s="38" t="s">
        <v>34</v>
      </c>
      <c r="C51" s="22">
        <v>39346</v>
      </c>
      <c r="D51" s="10">
        <f t="shared" si="0"/>
        <v>118038</v>
      </c>
      <c r="E51" s="32">
        <v>4.7992203630036877E-3</v>
      </c>
      <c r="F51" s="47">
        <f t="shared" si="1"/>
        <v>0</v>
      </c>
      <c r="G51" s="48">
        <f t="shared" si="2"/>
        <v>0</v>
      </c>
      <c r="H51" s="49">
        <f>ROUNDDOWN(G51/C51,0)</f>
        <v>0</v>
      </c>
    </row>
    <row r="52" spans="1:8" x14ac:dyDescent="0.3">
      <c r="A52" s="37">
        <v>48</v>
      </c>
      <c r="B52" s="38" t="s">
        <v>35</v>
      </c>
      <c r="C52" s="22">
        <v>49246</v>
      </c>
      <c r="D52" s="10">
        <f t="shared" si="0"/>
        <v>147738</v>
      </c>
      <c r="E52" s="32">
        <v>1.2864057933754062E-2</v>
      </c>
      <c r="F52" s="47">
        <f t="shared" si="1"/>
        <v>0</v>
      </c>
      <c r="G52" s="48">
        <f t="shared" si="2"/>
        <v>0</v>
      </c>
      <c r="H52" s="49">
        <f>ROUNDDOWN(G52/C52,0)</f>
        <v>0</v>
      </c>
    </row>
    <row r="53" spans="1:8" x14ac:dyDescent="0.3">
      <c r="A53" s="37">
        <v>49</v>
      </c>
      <c r="B53" s="38" t="s">
        <v>36</v>
      </c>
      <c r="C53" s="22">
        <v>50460</v>
      </c>
      <c r="D53" s="10">
        <f t="shared" si="0"/>
        <v>151380</v>
      </c>
      <c r="E53" s="32">
        <v>1.574116058630759E-2</v>
      </c>
      <c r="F53" s="47">
        <f t="shared" si="1"/>
        <v>0</v>
      </c>
      <c r="G53" s="48">
        <f t="shared" si="2"/>
        <v>0</v>
      </c>
      <c r="H53" s="49">
        <f>ROUNDDOWN(G53/C53,0)</f>
        <v>0</v>
      </c>
    </row>
    <row r="54" spans="1:8" x14ac:dyDescent="0.3">
      <c r="A54" s="37">
        <v>50</v>
      </c>
      <c r="B54" s="38" t="s">
        <v>37</v>
      </c>
      <c r="C54" s="22">
        <v>37160</v>
      </c>
      <c r="D54" s="10">
        <f t="shared" si="0"/>
        <v>111480</v>
      </c>
      <c r="E54" s="32">
        <v>1.4099142345548791E-2</v>
      </c>
      <c r="F54" s="47">
        <f t="shared" si="1"/>
        <v>0</v>
      </c>
      <c r="G54" s="48">
        <f t="shared" si="2"/>
        <v>0</v>
      </c>
      <c r="H54" s="49">
        <f>ROUNDDOWN(G54/C54,0)</f>
        <v>0</v>
      </c>
    </row>
    <row r="55" spans="1:8" x14ac:dyDescent="0.3">
      <c r="A55" s="37">
        <v>51</v>
      </c>
      <c r="B55" s="38" t="s">
        <v>66</v>
      </c>
      <c r="C55" s="22">
        <v>308</v>
      </c>
      <c r="D55" s="10">
        <f t="shared" si="0"/>
        <v>924</v>
      </c>
      <c r="E55" s="32">
        <v>1.2583697243700968E-4</v>
      </c>
      <c r="F55" s="47">
        <f t="shared" si="1"/>
        <v>0</v>
      </c>
      <c r="G55" s="48">
        <f t="shared" si="2"/>
        <v>0</v>
      </c>
      <c r="H55" s="49">
        <f>ROUNDDOWN(G55/C55,0)</f>
        <v>0</v>
      </c>
    </row>
    <row r="56" spans="1:8" x14ac:dyDescent="0.3">
      <c r="A56" s="37">
        <v>52</v>
      </c>
      <c r="B56" s="38" t="s">
        <v>30</v>
      </c>
      <c r="C56" s="22">
        <v>19382</v>
      </c>
      <c r="D56" s="10">
        <f t="shared" si="0"/>
        <v>58146</v>
      </c>
      <c r="E56" s="32">
        <v>2.6988575354772058E-3</v>
      </c>
      <c r="F56" s="47">
        <f t="shared" si="1"/>
        <v>0</v>
      </c>
      <c r="G56" s="48">
        <f t="shared" si="2"/>
        <v>0</v>
      </c>
      <c r="H56" s="49">
        <f>ROUNDDOWN(G56/C56,0)</f>
        <v>0</v>
      </c>
    </row>
    <row r="57" spans="1:8" x14ac:dyDescent="0.3">
      <c r="A57" s="37">
        <v>53</v>
      </c>
      <c r="B57" s="38" t="s">
        <v>31</v>
      </c>
      <c r="C57" s="22">
        <v>61798</v>
      </c>
      <c r="D57" s="10">
        <f t="shared" si="0"/>
        <v>185394</v>
      </c>
      <c r="E57" s="32">
        <v>1.7743844269314777E-2</v>
      </c>
      <c r="F57" s="47">
        <f t="shared" si="1"/>
        <v>0</v>
      </c>
      <c r="G57" s="48">
        <f t="shared" si="2"/>
        <v>0</v>
      </c>
      <c r="H57" s="49">
        <f>ROUNDDOWN(G57/C57,0)</f>
        <v>0</v>
      </c>
    </row>
    <row r="58" spans="1:8" x14ac:dyDescent="0.3">
      <c r="A58" s="37">
        <v>54</v>
      </c>
      <c r="B58" s="38" t="s">
        <v>32</v>
      </c>
      <c r="C58" s="22">
        <v>43468</v>
      </c>
      <c r="D58" s="10">
        <f t="shared" si="0"/>
        <v>130404</v>
      </c>
      <c r="E58" s="32">
        <v>6.0996465656123098E-3</v>
      </c>
      <c r="F58" s="47">
        <f t="shared" si="1"/>
        <v>0</v>
      </c>
      <c r="G58" s="48">
        <f t="shared" si="2"/>
        <v>0</v>
      </c>
      <c r="H58" s="49">
        <f>ROUNDDOWN(G58/C58,0)</f>
        <v>0</v>
      </c>
    </row>
    <row r="59" spans="1:8" x14ac:dyDescent="0.3">
      <c r="A59" s="37">
        <v>55</v>
      </c>
      <c r="B59" s="38" t="s">
        <v>40</v>
      </c>
      <c r="C59" s="22">
        <v>105948</v>
      </c>
      <c r="D59" s="10">
        <f t="shared" si="0"/>
        <v>317844</v>
      </c>
      <c r="E59" s="32">
        <v>7.7766640171509933E-3</v>
      </c>
      <c r="F59" s="47">
        <f t="shared" si="1"/>
        <v>0</v>
      </c>
      <c r="G59" s="48">
        <f t="shared" si="2"/>
        <v>0</v>
      </c>
      <c r="H59" s="49">
        <f>ROUNDDOWN(G59/C59,0)</f>
        <v>0</v>
      </c>
    </row>
    <row r="60" spans="1:8" x14ac:dyDescent="0.3">
      <c r="A60" s="37">
        <v>56</v>
      </c>
      <c r="B60" s="38" t="s">
        <v>39</v>
      </c>
      <c r="C60" s="22">
        <v>32514</v>
      </c>
      <c r="D60" s="10">
        <f t="shared" si="0"/>
        <v>97542</v>
      </c>
      <c r="E60" s="32">
        <v>2.3865524016842923E-3</v>
      </c>
      <c r="F60" s="47">
        <f t="shared" si="1"/>
        <v>0</v>
      </c>
      <c r="G60" s="48">
        <f t="shared" si="2"/>
        <v>0</v>
      </c>
      <c r="H60" s="49">
        <f>ROUNDDOWN(G60/C60,0)</f>
        <v>0</v>
      </c>
    </row>
    <row r="61" spans="1:8" x14ac:dyDescent="0.3">
      <c r="A61" s="37">
        <v>57</v>
      </c>
      <c r="B61" s="38" t="s">
        <v>33</v>
      </c>
      <c r="C61" s="22">
        <v>1190</v>
      </c>
      <c r="D61" s="10">
        <f t="shared" si="0"/>
        <v>3570</v>
      </c>
      <c r="E61" s="32">
        <v>1.6827124871935905E-4</v>
      </c>
      <c r="F61" s="47">
        <f t="shared" si="1"/>
        <v>0</v>
      </c>
      <c r="G61" s="48">
        <f t="shared" si="2"/>
        <v>0</v>
      </c>
      <c r="H61" s="49">
        <f>ROUNDDOWN(G61/C61,0)</f>
        <v>0</v>
      </c>
    </row>
    <row r="62" spans="1:8" x14ac:dyDescent="0.3">
      <c r="A62" s="37">
        <v>58</v>
      </c>
      <c r="B62" s="38" t="s">
        <v>67</v>
      </c>
      <c r="C62" s="22">
        <v>52676</v>
      </c>
      <c r="D62" s="10">
        <f t="shared" si="0"/>
        <v>158028</v>
      </c>
      <c r="E62" s="32">
        <v>3.0107203217319502E-2</v>
      </c>
      <c r="F62" s="47">
        <f t="shared" si="1"/>
        <v>0</v>
      </c>
      <c r="G62" s="48">
        <f t="shared" si="2"/>
        <v>0</v>
      </c>
      <c r="H62" s="49">
        <f>ROUNDDOWN(G62/C62,0)</f>
        <v>0</v>
      </c>
    </row>
    <row r="63" spans="1:8" x14ac:dyDescent="0.3">
      <c r="A63" s="37">
        <v>59</v>
      </c>
      <c r="B63" s="38" t="s">
        <v>68</v>
      </c>
      <c r="C63" s="22">
        <v>5426</v>
      </c>
      <c r="D63" s="10">
        <f t="shared" si="0"/>
        <v>16278</v>
      </c>
      <c r="E63" s="32">
        <v>5.4030355468344402E-3</v>
      </c>
      <c r="F63" s="47">
        <f t="shared" si="1"/>
        <v>0</v>
      </c>
      <c r="G63" s="48">
        <f t="shared" si="2"/>
        <v>0</v>
      </c>
      <c r="H63" s="49">
        <f>ROUNDDOWN(G63/C63,0)</f>
        <v>0</v>
      </c>
    </row>
    <row r="64" spans="1:8" x14ac:dyDescent="0.3">
      <c r="A64" s="37">
        <v>60</v>
      </c>
      <c r="B64" s="38" t="s">
        <v>69</v>
      </c>
      <c r="C64" s="22">
        <v>59234</v>
      </c>
      <c r="D64" s="10">
        <f t="shared" si="0"/>
        <v>177702</v>
      </c>
      <c r="E64" s="32">
        <v>5.7320901949868587E-2</v>
      </c>
      <c r="F64" s="47">
        <f t="shared" si="1"/>
        <v>0</v>
      </c>
      <c r="G64" s="48">
        <f t="shared" si="2"/>
        <v>0</v>
      </c>
      <c r="H64" s="49">
        <f>ROUNDDOWN(G64/C64,0)</f>
        <v>0</v>
      </c>
    </row>
    <row r="65" spans="1:8" x14ac:dyDescent="0.3">
      <c r="A65" s="37">
        <v>61</v>
      </c>
      <c r="B65" s="38" t="s">
        <v>51</v>
      </c>
      <c r="C65" s="22">
        <v>130714</v>
      </c>
      <c r="D65" s="10">
        <f t="shared" si="0"/>
        <v>392142</v>
      </c>
      <c r="E65" s="32">
        <v>4.5926648955422401E-2</v>
      </c>
      <c r="F65" s="47">
        <f t="shared" si="1"/>
        <v>0</v>
      </c>
      <c r="G65" s="48">
        <f t="shared" si="2"/>
        <v>0</v>
      </c>
      <c r="H65" s="49">
        <f>ROUNDDOWN(G65/C65,0)</f>
        <v>0</v>
      </c>
    </row>
    <row r="66" spans="1:8" x14ac:dyDescent="0.3">
      <c r="A66" s="37">
        <v>62</v>
      </c>
      <c r="B66" s="38" t="s">
        <v>52</v>
      </c>
      <c r="C66" s="22">
        <v>129780</v>
      </c>
      <c r="D66" s="10">
        <f t="shared" si="0"/>
        <v>389340</v>
      </c>
      <c r="E66" s="32">
        <v>4.5598486018595716E-2</v>
      </c>
      <c r="F66" s="47">
        <f t="shared" si="1"/>
        <v>0</v>
      </c>
      <c r="G66" s="48">
        <f t="shared" si="2"/>
        <v>0</v>
      </c>
      <c r="H66" s="49">
        <f>ROUNDDOWN(G66/C66,0)</f>
        <v>0</v>
      </c>
    </row>
    <row r="67" spans="1:8" x14ac:dyDescent="0.3">
      <c r="A67" s="37">
        <v>63</v>
      </c>
      <c r="B67" s="38" t="s">
        <v>45</v>
      </c>
      <c r="C67" s="22">
        <v>28328</v>
      </c>
      <c r="D67" s="10">
        <f t="shared" si="0"/>
        <v>84984</v>
      </c>
      <c r="E67" s="32">
        <v>1.2124135067809188E-2</v>
      </c>
      <c r="F67" s="47">
        <f t="shared" si="1"/>
        <v>0</v>
      </c>
      <c r="G67" s="48">
        <f t="shared" si="2"/>
        <v>0</v>
      </c>
      <c r="H67" s="49">
        <f>ROUNDDOWN(G67/C67,0)</f>
        <v>0</v>
      </c>
    </row>
    <row r="68" spans="1:8" x14ac:dyDescent="0.3">
      <c r="A68" s="37">
        <v>64</v>
      </c>
      <c r="B68" s="38" t="s">
        <v>8</v>
      </c>
      <c r="C68" s="22">
        <v>47260</v>
      </c>
      <c r="D68" s="10">
        <f t="shared" si="0"/>
        <v>141780</v>
      </c>
      <c r="E68" s="32">
        <v>2.7037170977437693E-2</v>
      </c>
      <c r="F68" s="47">
        <f t="shared" si="1"/>
        <v>0</v>
      </c>
      <c r="G68" s="48">
        <f t="shared" si="2"/>
        <v>0</v>
      </c>
      <c r="H68" s="49">
        <f>ROUNDDOWN(G68/C68,0)</f>
        <v>0</v>
      </c>
    </row>
    <row r="69" spans="1:8" x14ac:dyDescent="0.3">
      <c r="A69" s="37">
        <v>65</v>
      </c>
      <c r="B69" s="38" t="s">
        <v>9</v>
      </c>
      <c r="C69" s="22">
        <v>47156</v>
      </c>
      <c r="D69" s="10">
        <f t="shared" si="0"/>
        <v>141468</v>
      </c>
      <c r="E69" s="32">
        <v>2.6952222547572298E-2</v>
      </c>
      <c r="F69" s="47">
        <f t="shared" si="1"/>
        <v>0</v>
      </c>
      <c r="G69" s="48">
        <f t="shared" si="2"/>
        <v>0</v>
      </c>
      <c r="H69" s="49">
        <f>ROUNDDOWN(G69/C69,0)</f>
        <v>0</v>
      </c>
    </row>
    <row r="70" spans="1:8" ht="17.25" thickBot="1" x14ac:dyDescent="0.35">
      <c r="A70" s="39">
        <v>66</v>
      </c>
      <c r="B70" s="40" t="s">
        <v>42</v>
      </c>
      <c r="C70" s="23">
        <v>17792</v>
      </c>
      <c r="D70" s="24">
        <f t="shared" ref="D70" si="3">C70*3</f>
        <v>53376</v>
      </c>
      <c r="E70" s="34">
        <v>2.013654074661464E-2</v>
      </c>
      <c r="F70" s="51">
        <f t="shared" ref="F70" si="4">G70*3</f>
        <v>0</v>
      </c>
      <c r="G70" s="52">
        <f>$G$4*E70</f>
        <v>0</v>
      </c>
      <c r="H70" s="53">
        <f>ROUNDDOWN(G70/C70,0)</f>
        <v>0</v>
      </c>
    </row>
  </sheetData>
  <mergeCells count="2">
    <mergeCell ref="A4:B4"/>
    <mergeCell ref="A1:H1"/>
  </mergeCells>
  <phoneticPr fontId="2" type="noConversion"/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총액배분율 및 계약추정금액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2016-09-17T03:20:57Z</dcterms:created>
  <dcterms:modified xsi:type="dcterms:W3CDTF">2026-08-06T07:15:21Z</dcterms:modified>
</cp:coreProperties>
</file>