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2. 1차 신약(135차)\3. 입찰추진\"/>
    </mc:Choice>
  </mc:AlternateContent>
  <xr:revisionPtr revIDLastSave="0" documentId="13_ncr:1_{CAA19711-02CA-4FCC-925A-48B920948EA5}" xr6:coauthVersionLast="36" xr6:coauthVersionMax="36" xr10:uidLastSave="{00000000-0000-0000-0000-000000000000}"/>
  <bookViews>
    <workbookView xWindow="420" yWindow="780" windowWidth="18195" windowHeight="9210" xr2:uid="{00000000-000D-0000-FFFF-FFFF00000000}"/>
  </bookViews>
  <sheets>
    <sheet name="입찰품목 내역서" sheetId="10" r:id="rId1"/>
  </sheets>
  <definedNames>
    <definedName name="_xlnm._FilterDatabase" localSheetId="0" hidden="1">'입찰품목 내역서'!$B$5:$Q$7</definedName>
    <definedName name="_xlnm.Print_Area" localSheetId="0">'입찰품목 내역서'!$A$1:$U$9</definedName>
    <definedName name="_xlnm.Print_Titles" localSheetId="0">'입찰품목 내역서'!$5:$5</definedName>
  </definedNames>
  <calcPr calcId="191029"/>
</workbook>
</file>

<file path=xl/calcChain.xml><?xml version="1.0" encoding="utf-8"?>
<calcChain xmlns="http://schemas.openxmlformats.org/spreadsheetml/2006/main">
  <c r="R6" i="10" l="1"/>
  <c r="Q6" i="10"/>
  <c r="M6" i="10"/>
  <c r="S7" i="10" l="1"/>
  <c r="T7" i="10" s="1"/>
  <c r="S8" i="10"/>
  <c r="T8" i="10" s="1"/>
  <c r="S9" i="10"/>
  <c r="T9" i="10" s="1"/>
  <c r="S6" i="10" l="1"/>
</calcChain>
</file>

<file path=xl/sharedStrings.xml><?xml version="1.0" encoding="utf-8"?>
<sst xmlns="http://schemas.openxmlformats.org/spreadsheetml/2006/main" count="64" uniqueCount="51">
  <si>
    <t>표준코드</t>
  </si>
  <si>
    <t>급여</t>
  </si>
  <si>
    <t>참고수량</t>
    <phoneticPr fontId="1" type="noConversion"/>
  </si>
  <si>
    <t>No</t>
  </si>
  <si>
    <t>구분</t>
  </si>
  <si>
    <t>약품코드</t>
  </si>
  <si>
    <t>약품명</t>
  </si>
  <si>
    <t>제품명(한글)</t>
  </si>
  <si>
    <t>제품명(영문)</t>
  </si>
  <si>
    <t>전문/일반</t>
  </si>
  <si>
    <t>제약회사</t>
  </si>
  <si>
    <t>효능분류</t>
  </si>
  <si>
    <t>상한가
(기준가)</t>
    <phoneticPr fontId="1" type="noConversion"/>
  </si>
  <si>
    <t>전문</t>
  </si>
  <si>
    <t>주성분코드</t>
    <phoneticPr fontId="1" type="noConversion"/>
  </si>
  <si>
    <t>함량</t>
    <phoneticPr fontId="1" type="noConversion"/>
  </si>
  <si>
    <t>단위</t>
    <phoneticPr fontId="1" type="noConversion"/>
  </si>
  <si>
    <t>의약품 입찰품목 내역서</t>
    <phoneticPr fontId="1" type="noConversion"/>
  </si>
  <si>
    <t>단가비율(%)
(상한가*수량)</t>
    <phoneticPr fontId="1" type="noConversion"/>
  </si>
  <si>
    <t>투찰금액
(단가총액)</t>
    <phoneticPr fontId="1" type="noConversion"/>
  </si>
  <si>
    <t>기초가</t>
    <phoneticPr fontId="1" type="noConversion"/>
  </si>
  <si>
    <t>그룹(입찰분류번호)</t>
    <phoneticPr fontId="1" type="noConversion"/>
  </si>
  <si>
    <t>투찰가
(단가총액)</t>
    <phoneticPr fontId="1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</si>
  <si>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"투찰가(단가총액)"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지정된 단가비율표에 의함.)</t>
    </r>
    <phoneticPr fontId="1" type="noConversion"/>
  </si>
  <si>
    <t>비고</t>
    <phoneticPr fontId="1" type="noConversion"/>
  </si>
  <si>
    <t>(주)한국팜비오</t>
  </si>
  <si>
    <t>2그룹</t>
    <phoneticPr fontId="1" type="noConversion"/>
  </si>
  <si>
    <t>마약</t>
  </si>
  <si>
    <t>XMFTSL1</t>
  </si>
  <si>
    <t>Fentanyl citrate 133mcg/tab</t>
  </si>
  <si>
    <t>Fentakhan Sublingual tab 133mcg</t>
  </si>
  <si>
    <t>659901120</t>
  </si>
  <si>
    <t>[821]합성마약</t>
  </si>
  <si>
    <t>158337ATL</t>
  </si>
  <si>
    <t>133mcg</t>
  </si>
  <si>
    <t>tab</t>
  </si>
  <si>
    <t>XMFTSL2</t>
  </si>
  <si>
    <t>Fentanyl citrate 267mcg/tab</t>
  </si>
  <si>
    <t>펜타칸설하정267mcg</t>
  </si>
  <si>
    <t>Fentakhan Sublingual tab 267mcg</t>
  </si>
  <si>
    <t>659901090</t>
  </si>
  <si>
    <t>158338ATL</t>
  </si>
  <si>
    <t>267mcg</t>
  </si>
  <si>
    <t>XMFTSL4</t>
  </si>
  <si>
    <t>Fentanyl citrate 400mcg/tab</t>
  </si>
  <si>
    <t>펜타칸설하정400mcg</t>
  </si>
  <si>
    <t>Fentakhan Sublingual tab 400mcg</t>
  </si>
  <si>
    <t xml:space="preserve">659901100 </t>
  </si>
  <si>
    <t>158314ATL</t>
  </si>
  <si>
    <t>400mcg</t>
  </si>
  <si>
    <t>펜타칸설하정133mcg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</si>
</sst>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u/>
      <sz val="25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3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left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41" fontId="10" fillId="0" borderId="1" xfId="0" applyNumberFormat="1" applyFont="1" applyFill="1" applyBorder="1" applyAlignment="1">
      <alignment horizontal="center" vertical="center" shrinkToFit="1"/>
    </xf>
    <xf numFmtId="41" fontId="7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center" vertical="center" wrapText="1" shrinkToFit="1"/>
    </xf>
    <xf numFmtId="176" fontId="8" fillId="2" borderId="1" xfId="0" applyNumberFormat="1" applyFont="1" applyFill="1" applyBorder="1" applyAlignment="1">
      <alignment horizontal="center" vertical="center" wrapText="1"/>
    </xf>
    <xf numFmtId="41" fontId="13" fillId="2" borderId="1" xfId="0" applyNumberFormat="1" applyFont="1" applyFill="1" applyBorder="1" applyAlignment="1">
      <alignment horizontal="center" vertical="center" wrapText="1" shrinkToFit="1"/>
    </xf>
    <xf numFmtId="10" fontId="14" fillId="0" borderId="1" xfId="1" applyNumberFormat="1" applyFont="1" applyFill="1" applyBorder="1" applyAlignment="1">
      <alignment vertical="center" shrinkToFit="1"/>
    </xf>
    <xf numFmtId="0" fontId="18" fillId="0" borderId="0" xfId="0" applyFont="1" applyAlignment="1">
      <alignment horizontal="center" vertical="center"/>
    </xf>
    <xf numFmtId="0" fontId="21" fillId="0" borderId="0" xfId="0" applyFont="1" applyFill="1" applyBorder="1">
      <alignment vertical="center"/>
    </xf>
    <xf numFmtId="41" fontId="16" fillId="2" borderId="5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vertical="center"/>
    </xf>
    <xf numFmtId="9" fontId="13" fillId="0" borderId="4" xfId="1" applyFont="1" applyFill="1" applyBorder="1" applyAlignment="1">
      <alignment horizontal="right" vertical="center" wrapText="1" shrinkToFit="1"/>
    </xf>
    <xf numFmtId="0" fontId="11" fillId="0" borderId="0" xfId="0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wrapText="1"/>
    </xf>
    <xf numFmtId="41" fontId="15" fillId="0" borderId="9" xfId="0" applyNumberFormat="1" applyFont="1" applyFill="1" applyBorder="1" applyAlignment="1">
      <alignment vertical="center" shrinkToFit="1"/>
    </xf>
    <xf numFmtId="0" fontId="5" fillId="0" borderId="1" xfId="0" applyFont="1" applyFill="1" applyBorder="1">
      <alignment vertical="center"/>
    </xf>
    <xf numFmtId="176" fontId="23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shrinkToFit="1"/>
    </xf>
    <xf numFmtId="0" fontId="13" fillId="0" borderId="1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41" fontId="16" fillId="3" borderId="3" xfId="0" applyNumberFormat="1" applyFont="1" applyFill="1" applyBorder="1" applyAlignment="1">
      <alignment horizontal="right" vertical="center" wrapText="1" shrinkToFi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shrinkToFit="1"/>
    </xf>
    <xf numFmtId="0" fontId="22" fillId="5" borderId="5" xfId="0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</cellXfs>
  <cellStyles count="5">
    <cellStyle name="백분율" xfId="1" builtinId="5"/>
    <cellStyle name="쉼표 [0]" xfId="2" builtinId="6"/>
    <cellStyle name="표준" xfId="0" builtinId="0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"/>
  <sheetViews>
    <sheetView tabSelected="1" view="pageBreakPreview" zoomScale="60" zoomScaleNormal="70" workbookViewId="0">
      <pane ySplit="5" topLeftCell="A6" activePane="bottomLeft" state="frozen"/>
      <selection pane="bottomLeft" sqref="A1:U1"/>
    </sheetView>
  </sheetViews>
  <sheetFormatPr defaultRowHeight="25.5" customHeight="1" x14ac:dyDescent="0.3"/>
  <cols>
    <col min="1" max="1" width="9.75" style="4" customWidth="1"/>
    <col min="2" max="2" width="4.625" style="4" bestFit="1" customWidth="1"/>
    <col min="3" max="3" width="9.125" style="4" customWidth="1"/>
    <col min="4" max="4" width="11" style="5" bestFit="1" customWidth="1"/>
    <col min="5" max="5" width="46.875" style="5" customWidth="1"/>
    <col min="6" max="6" width="33.375" style="8" customWidth="1"/>
    <col min="7" max="7" width="25.25" style="5" customWidth="1"/>
    <col min="8" max="8" width="10.875" style="6" bestFit="1" customWidth="1"/>
    <col min="9" max="9" width="7.5" style="4" bestFit="1" customWidth="1"/>
    <col min="10" max="10" width="18.75" style="4" bestFit="1" customWidth="1"/>
    <col min="11" max="11" width="11.75" style="7" bestFit="1" customWidth="1"/>
    <col min="12" max="12" width="32.625" style="6" customWidth="1"/>
    <col min="13" max="13" width="13.875" style="6" customWidth="1"/>
    <col min="14" max="14" width="14.375" style="6" hidden="1" customWidth="1"/>
    <col min="15" max="15" width="6.5" style="6" hidden="1" customWidth="1"/>
    <col min="16" max="16" width="7.75" style="6" hidden="1" customWidth="1"/>
    <col min="17" max="17" width="10.125" style="4" bestFit="1" customWidth="1"/>
    <col min="18" max="19" width="12.75" style="4" customWidth="1"/>
    <col min="20" max="20" width="17.5" style="4" customWidth="1"/>
    <col min="21" max="21" width="47.125" style="4" bestFit="1" customWidth="1"/>
    <col min="22" max="16384" width="9" style="4"/>
  </cols>
  <sheetData>
    <row r="1" spans="1:21" s="1" customFormat="1" ht="33.75" customHeight="1" x14ac:dyDescent="0.3">
      <c r="A1" s="45" t="s">
        <v>17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1:21" s="1" customFormat="1" ht="33.75" customHeight="1" thickBot="1" x14ac:dyDescent="0.35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1" s="25" customFormat="1" ht="71.25" customHeight="1" thickBot="1" x14ac:dyDescent="0.35">
      <c r="A3" s="24"/>
      <c r="B3" s="24"/>
      <c r="C3" s="24"/>
      <c r="D3" s="24"/>
      <c r="E3" s="34" t="s">
        <v>22</v>
      </c>
      <c r="F3" s="42" t="s">
        <v>23</v>
      </c>
      <c r="G3" s="43"/>
      <c r="H3" s="43"/>
      <c r="I3" s="43"/>
      <c r="J3" s="43"/>
      <c r="K3" s="43"/>
      <c r="L3" s="43"/>
      <c r="M3" s="44"/>
      <c r="N3" s="27"/>
      <c r="O3" s="27"/>
      <c r="P3" s="27"/>
      <c r="Q3" s="27"/>
      <c r="R3" s="27"/>
      <c r="S3" s="27"/>
      <c r="T3" s="27"/>
    </row>
    <row r="4" spans="1:21" s="1" customFormat="1" ht="21" customHeight="1" x14ac:dyDescent="0.3">
      <c r="B4" s="46"/>
      <c r="C4" s="47"/>
      <c r="D4" s="47"/>
      <c r="E4" s="47"/>
      <c r="F4" s="47"/>
      <c r="G4" s="47"/>
      <c r="H4" s="47"/>
      <c r="I4" s="9"/>
      <c r="J4" s="9"/>
      <c r="K4" s="2"/>
      <c r="L4" s="9"/>
      <c r="M4" s="9"/>
      <c r="N4" s="9"/>
      <c r="O4" s="9"/>
      <c r="P4" s="9"/>
      <c r="Q4" s="3"/>
      <c r="R4" s="48"/>
      <c r="S4" s="48"/>
      <c r="T4" s="48"/>
      <c r="U4" s="38"/>
    </row>
    <row r="5" spans="1:21" s="6" customFormat="1" ht="62.25" customHeight="1" thickBot="1" x14ac:dyDescent="0.35">
      <c r="A5" s="29" t="s">
        <v>21</v>
      </c>
      <c r="B5" s="29" t="s">
        <v>3</v>
      </c>
      <c r="C5" s="29" t="s">
        <v>4</v>
      </c>
      <c r="D5" s="17" t="s">
        <v>5</v>
      </c>
      <c r="E5" s="19" t="s">
        <v>6</v>
      </c>
      <c r="F5" s="29" t="s">
        <v>7</v>
      </c>
      <c r="G5" s="17" t="s">
        <v>8</v>
      </c>
      <c r="H5" s="18" t="s">
        <v>9</v>
      </c>
      <c r="I5" s="18" t="s">
        <v>1</v>
      </c>
      <c r="J5" s="29" t="s">
        <v>10</v>
      </c>
      <c r="K5" s="19" t="s">
        <v>0</v>
      </c>
      <c r="L5" s="21" t="s">
        <v>11</v>
      </c>
      <c r="M5" s="17" t="s">
        <v>12</v>
      </c>
      <c r="N5" s="20" t="s">
        <v>14</v>
      </c>
      <c r="O5" s="20" t="s">
        <v>15</v>
      </c>
      <c r="P5" s="17" t="s">
        <v>16</v>
      </c>
      <c r="Q5" s="20" t="s">
        <v>2</v>
      </c>
      <c r="R5" s="16" t="s">
        <v>20</v>
      </c>
      <c r="S5" s="22" t="s">
        <v>18</v>
      </c>
      <c r="T5" s="26" t="s">
        <v>19</v>
      </c>
      <c r="U5" s="37" t="s">
        <v>24</v>
      </c>
    </row>
    <row r="6" spans="1:21" s="6" customFormat="1" ht="46.5" customHeight="1" thickBot="1" x14ac:dyDescent="0.35">
      <c r="A6" s="49">
        <v>2</v>
      </c>
      <c r="B6" s="52" t="s">
        <v>26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30">
        <f>SUM(M7:M9)</f>
        <v>19628</v>
      </c>
      <c r="N6" s="31"/>
      <c r="O6" s="31"/>
      <c r="P6" s="31"/>
      <c r="Q6" s="30">
        <f>SUM(Q7:Q9)</f>
        <v>3700</v>
      </c>
      <c r="R6" s="30">
        <f>SUM(R7:R9)</f>
        <v>19243</v>
      </c>
      <c r="S6" s="32">
        <f>SUM(S7:S9)</f>
        <v>1</v>
      </c>
      <c r="T6" s="41"/>
      <c r="U6" s="40"/>
    </row>
    <row r="7" spans="1:21" s="5" customFormat="1" ht="45" customHeight="1" x14ac:dyDescent="0.3">
      <c r="A7" s="50"/>
      <c r="B7" s="10">
        <v>1</v>
      </c>
      <c r="C7" s="11" t="s">
        <v>27</v>
      </c>
      <c r="D7" s="12" t="s">
        <v>28</v>
      </c>
      <c r="E7" s="13" t="s">
        <v>29</v>
      </c>
      <c r="F7" s="28" t="s">
        <v>50</v>
      </c>
      <c r="G7" s="12" t="s">
        <v>30</v>
      </c>
      <c r="H7" s="12" t="s">
        <v>13</v>
      </c>
      <c r="I7" s="12" t="s">
        <v>1</v>
      </c>
      <c r="J7" s="12" t="s">
        <v>25</v>
      </c>
      <c r="K7" s="12" t="s">
        <v>31</v>
      </c>
      <c r="L7" s="13" t="s">
        <v>32</v>
      </c>
      <c r="M7" s="14">
        <v>6240</v>
      </c>
      <c r="N7" s="14" t="s">
        <v>33</v>
      </c>
      <c r="O7" s="15" t="s">
        <v>34</v>
      </c>
      <c r="P7" s="14" t="s">
        <v>35</v>
      </c>
      <c r="Q7" s="14">
        <v>1500</v>
      </c>
      <c r="R7" s="14">
        <v>6118</v>
      </c>
      <c r="S7" s="23">
        <f t="shared" ref="S7:S9" si="0">R7/$R$6</f>
        <v>0.317933794106948</v>
      </c>
      <c r="T7" s="35">
        <f>ROUND($T$6*S7,0)</f>
        <v>0</v>
      </c>
      <c r="U7" s="36"/>
    </row>
    <row r="8" spans="1:21" s="5" customFormat="1" ht="45" customHeight="1" x14ac:dyDescent="0.3">
      <c r="A8" s="50"/>
      <c r="B8" s="10">
        <v>2</v>
      </c>
      <c r="C8" s="11" t="s">
        <v>27</v>
      </c>
      <c r="D8" s="12" t="s">
        <v>36</v>
      </c>
      <c r="E8" s="13" t="s">
        <v>37</v>
      </c>
      <c r="F8" s="28" t="s">
        <v>38</v>
      </c>
      <c r="G8" s="12" t="s">
        <v>39</v>
      </c>
      <c r="H8" s="12" t="s">
        <v>13</v>
      </c>
      <c r="I8" s="12" t="s">
        <v>1</v>
      </c>
      <c r="J8" s="12" t="s">
        <v>25</v>
      </c>
      <c r="K8" s="12" t="s">
        <v>40</v>
      </c>
      <c r="L8" s="13" t="s">
        <v>32</v>
      </c>
      <c r="M8" s="14">
        <v>6668</v>
      </c>
      <c r="N8" s="14" t="s">
        <v>41</v>
      </c>
      <c r="O8" s="15" t="s">
        <v>42</v>
      </c>
      <c r="P8" s="14" t="s">
        <v>35</v>
      </c>
      <c r="Q8" s="14">
        <v>1200</v>
      </c>
      <c r="R8" s="14">
        <v>6537</v>
      </c>
      <c r="S8" s="23">
        <f t="shared" si="0"/>
        <v>0.3397079457465052</v>
      </c>
      <c r="T8" s="35">
        <f t="shared" ref="T8:T9" si="1">ROUND($T$6*S8,0)</f>
        <v>0</v>
      </c>
      <c r="U8" s="39"/>
    </row>
    <row r="9" spans="1:21" s="5" customFormat="1" ht="45" customHeight="1" x14ac:dyDescent="0.3">
      <c r="A9" s="51"/>
      <c r="B9" s="10">
        <v>3</v>
      </c>
      <c r="C9" s="11" t="s">
        <v>27</v>
      </c>
      <c r="D9" s="12" t="s">
        <v>43</v>
      </c>
      <c r="E9" s="13" t="s">
        <v>44</v>
      </c>
      <c r="F9" s="28" t="s">
        <v>45</v>
      </c>
      <c r="G9" s="12" t="s">
        <v>46</v>
      </c>
      <c r="H9" s="12" t="s">
        <v>13</v>
      </c>
      <c r="I9" s="12" t="s">
        <v>1</v>
      </c>
      <c r="J9" s="12" t="s">
        <v>25</v>
      </c>
      <c r="K9" s="12" t="s">
        <v>47</v>
      </c>
      <c r="L9" s="13" t="s">
        <v>32</v>
      </c>
      <c r="M9" s="14">
        <v>6720</v>
      </c>
      <c r="N9" s="14" t="s">
        <v>48</v>
      </c>
      <c r="O9" s="15" t="s">
        <v>49</v>
      </c>
      <c r="P9" s="14" t="s">
        <v>35</v>
      </c>
      <c r="Q9" s="14">
        <v>1000</v>
      </c>
      <c r="R9" s="14">
        <v>6588</v>
      </c>
      <c r="S9" s="23">
        <f t="shared" si="0"/>
        <v>0.3423582601465468</v>
      </c>
      <c r="T9" s="35">
        <f t="shared" si="1"/>
        <v>0</v>
      </c>
      <c r="U9" s="39"/>
    </row>
  </sheetData>
  <mergeCells count="6">
    <mergeCell ref="B6:L6"/>
    <mergeCell ref="F3:M3"/>
    <mergeCell ref="A1:U1"/>
    <mergeCell ref="B4:H4"/>
    <mergeCell ref="R4:T4"/>
    <mergeCell ref="A6:A9"/>
  </mergeCells>
  <phoneticPr fontId="1" type="noConversion"/>
  <printOptions horizontalCentered="1"/>
  <pageMargins left="0" right="0" top="0.47244094488188981" bottom="7.874015748031496E-2" header="0.31496062992125984" footer="0.31496062992125984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입찰품목 내역서</vt:lpstr>
      <vt:lpstr>'입찰품목 내역서'!Print_Area</vt:lpstr>
      <vt:lpstr>'입찰품목 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2021-12-06T07:20:16Z</cp:lastPrinted>
  <dcterms:created xsi:type="dcterms:W3CDTF">2010-07-29T04:45:57Z</dcterms:created>
  <dcterms:modified xsi:type="dcterms:W3CDTF">2026-06-04T07:17:52Z</dcterms:modified>
</cp:coreProperties>
</file>