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★자산관리,외주검사,린넨\2. 직원 근무복, 피복·린넨 계약\2026년\★2026년 직원 근무복 입찰\3. 입찰 추진\"/>
    </mc:Choice>
  </mc:AlternateContent>
  <xr:revisionPtr revIDLastSave="0" documentId="13_ncr:1_{94F7A987-0136-468E-8FAA-6547017C13B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단가비율표 및 보증금산출표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6" i="3" l="1"/>
  <c r="K6" i="3" s="1"/>
  <c r="H5" i="3"/>
  <c r="J6" i="3" l="1"/>
  <c r="G5" i="3"/>
  <c r="I39" i="3" l="1"/>
  <c r="K39" i="3" s="1"/>
  <c r="I24" i="3"/>
  <c r="K24" i="3" s="1"/>
  <c r="I65" i="3"/>
  <c r="K65" i="3" s="1"/>
  <c r="I61" i="3"/>
  <c r="K61" i="3" s="1"/>
  <c r="I19" i="3"/>
  <c r="K19" i="3" s="1"/>
  <c r="I33" i="3"/>
  <c r="K33" i="3" s="1"/>
  <c r="I34" i="3"/>
  <c r="K34" i="3" s="1"/>
  <c r="I67" i="3"/>
  <c r="K67" i="3" s="1"/>
  <c r="I63" i="3"/>
  <c r="K63" i="3" s="1"/>
  <c r="I55" i="3"/>
  <c r="K55" i="3" s="1"/>
  <c r="I52" i="3"/>
  <c r="K52" i="3" s="1"/>
  <c r="I47" i="3"/>
  <c r="K47" i="3" s="1"/>
  <c r="I31" i="3"/>
  <c r="K31" i="3" s="1"/>
  <c r="I27" i="3"/>
  <c r="K27" i="3" s="1"/>
  <c r="I45" i="3"/>
  <c r="K45" i="3" s="1"/>
  <c r="I14" i="3"/>
  <c r="K14" i="3" s="1"/>
  <c r="I28" i="3"/>
  <c r="K28" i="3" s="1"/>
  <c r="I37" i="3"/>
  <c r="K37" i="3" s="1"/>
  <c r="I22" i="3"/>
  <c r="K22" i="3" s="1"/>
  <c r="I54" i="3"/>
  <c r="K54" i="3" s="1"/>
  <c r="I44" i="3"/>
  <c r="K44" i="3" s="1"/>
  <c r="I43" i="3"/>
  <c r="K43" i="3" s="1"/>
  <c r="I57" i="3"/>
  <c r="K57" i="3" s="1"/>
  <c r="I58" i="3"/>
  <c r="K58" i="3" s="1"/>
  <c r="I11" i="3"/>
  <c r="K11" i="3" s="1"/>
  <c r="I49" i="3"/>
  <c r="K49" i="3" s="1"/>
  <c r="I16" i="3"/>
  <c r="K16" i="3" s="1"/>
  <c r="I17" i="3"/>
  <c r="K17" i="3" s="1"/>
  <c r="I51" i="3"/>
  <c r="K51" i="3" s="1"/>
  <c r="I35" i="3"/>
  <c r="K35" i="3" s="1"/>
  <c r="I48" i="3"/>
  <c r="K48" i="3" s="1"/>
  <c r="I40" i="3"/>
  <c r="K40" i="3" s="1"/>
  <c r="I21" i="3"/>
  <c r="K21" i="3" s="1"/>
  <c r="I12" i="3"/>
  <c r="K12" i="3" s="1"/>
  <c r="I9" i="3"/>
  <c r="K9" i="3" s="1"/>
  <c r="I26" i="3"/>
  <c r="K26" i="3" s="1"/>
  <c r="I23" i="3"/>
  <c r="K23" i="3" s="1"/>
  <c r="I59" i="3"/>
  <c r="K59" i="3" s="1"/>
  <c r="I64" i="3"/>
  <c r="K64" i="3" s="1"/>
  <c r="I60" i="3"/>
  <c r="K60" i="3" s="1"/>
  <c r="I53" i="3"/>
  <c r="K53" i="3" s="1"/>
  <c r="I29" i="3"/>
  <c r="K29" i="3" s="1"/>
  <c r="I25" i="3"/>
  <c r="K25" i="3" s="1"/>
  <c r="I41" i="3"/>
  <c r="K41" i="3" s="1"/>
  <c r="I15" i="3"/>
  <c r="K15" i="3" s="1"/>
  <c r="I36" i="3"/>
  <c r="K36" i="3" s="1"/>
  <c r="I32" i="3"/>
  <c r="K32" i="3" s="1"/>
  <c r="I38" i="3"/>
  <c r="K38" i="3" s="1"/>
  <c r="I46" i="3"/>
  <c r="K46" i="3" s="1"/>
  <c r="I18" i="3"/>
  <c r="K18" i="3" s="1"/>
  <c r="I13" i="3"/>
  <c r="K13" i="3" s="1"/>
  <c r="I30" i="3"/>
  <c r="K30" i="3" s="1"/>
  <c r="I42" i="3"/>
  <c r="K42" i="3" s="1"/>
  <c r="I8" i="3"/>
  <c r="K8" i="3" s="1"/>
  <c r="I10" i="3"/>
  <c r="K10" i="3" s="1"/>
  <c r="I20" i="3"/>
  <c r="K20" i="3" s="1"/>
  <c r="I50" i="3"/>
  <c r="K50" i="3" s="1"/>
  <c r="I56" i="3"/>
  <c r="K56" i="3" s="1"/>
  <c r="I66" i="3"/>
  <c r="K66" i="3" s="1"/>
  <c r="I62" i="3"/>
  <c r="K62" i="3" s="1"/>
  <c r="J15" i="3" l="1"/>
  <c r="J65" i="3"/>
  <c r="J36" i="3"/>
  <c r="J39" i="3"/>
  <c r="J38" i="3"/>
  <c r="J17" i="3"/>
  <c r="J47" i="3"/>
  <c r="J32" i="3"/>
  <c r="J22" i="3"/>
  <c r="J55" i="3"/>
  <c r="J60" i="3"/>
  <c r="J24" i="3"/>
  <c r="J54" i="3"/>
  <c r="J27" i="3"/>
  <c r="J50" i="3"/>
  <c r="J25" i="3"/>
  <c r="J30" i="3"/>
  <c r="J13" i="3"/>
  <c r="J28" i="3"/>
  <c r="J19" i="3"/>
  <c r="J58" i="3"/>
  <c r="J40" i="3"/>
  <c r="J48" i="3"/>
  <c r="J34" i="3"/>
  <c r="J37" i="3"/>
  <c r="J51" i="3"/>
  <c r="J18" i="3"/>
  <c r="J59" i="3"/>
  <c r="J43" i="3"/>
  <c r="J23" i="3"/>
  <c r="J56" i="3"/>
  <c r="J12" i="3"/>
  <c r="J21" i="3"/>
  <c r="J62" i="3"/>
  <c r="J46" i="3"/>
  <c r="J49" i="3"/>
  <c r="J11" i="3"/>
  <c r="J63" i="3"/>
  <c r="J8" i="3"/>
  <c r="J35" i="3"/>
  <c r="J26" i="3"/>
  <c r="J45" i="3"/>
  <c r="J14" i="3"/>
  <c r="J53" i="3"/>
  <c r="J57" i="3"/>
  <c r="J64" i="3"/>
  <c r="J66" i="3"/>
  <c r="J29" i="3"/>
  <c r="J41" i="3"/>
  <c r="J42" i="3"/>
  <c r="J16" i="3"/>
  <c r="J44" i="3"/>
  <c r="J9" i="3"/>
  <c r="J33" i="3"/>
  <c r="J20" i="3"/>
  <c r="I7" i="3"/>
  <c r="K7" i="3" s="1"/>
  <c r="K5" i="3" s="1"/>
  <c r="J10" i="3"/>
  <c r="J61" i="3"/>
  <c r="J31" i="3"/>
  <c r="J67" i="3"/>
  <c r="J52" i="3"/>
  <c r="J7" i="3" l="1"/>
  <c r="J5" i="3" s="1"/>
</calcChain>
</file>

<file path=xl/sharedStrings.xml><?xml version="1.0" encoding="utf-8"?>
<sst xmlns="http://schemas.openxmlformats.org/spreadsheetml/2006/main" count="324" uniqueCount="124">
  <si>
    <t>번호</t>
  </si>
  <si>
    <t>품         명</t>
  </si>
  <si>
    <t>재질</t>
  </si>
  <si>
    <t>규격</t>
  </si>
  <si>
    <t>색상</t>
  </si>
  <si>
    <t>의사직(전문의, 치과전공의) 재킷</t>
  </si>
  <si>
    <t>기능성 소재(Coolever 혹은 동급 이상)</t>
  </si>
  <si>
    <t>개인측정사이즈</t>
  </si>
  <si>
    <t>백색</t>
  </si>
  <si>
    <t>기능성 소재(Aerosilver 혹은 동급 이상)</t>
  </si>
  <si>
    <t>마취과 덧가운</t>
  </si>
  <si>
    <t>청색</t>
  </si>
  <si>
    <t>간호직(보직자) 재킷</t>
  </si>
  <si>
    <t>간호직 재킷</t>
  </si>
  <si>
    <t>간호직(사무부서) 재킷</t>
  </si>
  <si>
    <t>소라색</t>
  </si>
  <si>
    <t>곤색</t>
  </si>
  <si>
    <t>보건직 가디건</t>
  </si>
  <si>
    <t>랩가운(공통)</t>
  </si>
  <si>
    <t>기능성 소재(고신축사 포함)</t>
  </si>
  <si>
    <t>업무지원직 재킷</t>
  </si>
  <si>
    <t>청록색</t>
  </si>
  <si>
    <t>장례지도사 근무복</t>
  </si>
  <si>
    <t>장례지도사 랩가운</t>
  </si>
  <si>
    <t>기능성 소재(고신축사 45% 이상)</t>
  </si>
  <si>
    <t>아이보리</t>
  </si>
  <si>
    <t>기성품</t>
  </si>
  <si>
    <t>코듀라 1000데이나 100% / YKK 정품지퍼</t>
  </si>
  <si>
    <t>블랙</t>
  </si>
  <si>
    <t>네이비</t>
  </si>
  <si>
    <t>의사직(전문의) 간편근무복 상의</t>
  </si>
  <si>
    <t>폴리에스테르 77.8%, 코튼 19.9%, 폴리우레탄 2.3%</t>
  </si>
  <si>
    <t>차콜(퍼플그레이)</t>
  </si>
  <si>
    <t>의사직(전문의) 간편근무복 하의</t>
  </si>
  <si>
    <t>의사직(전공의) 간편근무복 상의</t>
  </si>
  <si>
    <t>하늘색</t>
  </si>
  <si>
    <t>의사직(전공의) 간편근무복 하의</t>
  </si>
  <si>
    <t>의사직(전공의) 간편근무복 재킷</t>
  </si>
  <si>
    <t>간호직 간편근무복 상의</t>
  </si>
  <si>
    <t>회색</t>
  </si>
  <si>
    <t>간호직 간편근무복 하의</t>
  </si>
  <si>
    <t>진회색</t>
  </si>
  <si>
    <t>간호직 간편근무복 재킷</t>
  </si>
  <si>
    <t>보건직 간편근무복 상의</t>
  </si>
  <si>
    <t>보라색</t>
  </si>
  <si>
    <t>보건직 간편근무복 하의</t>
  </si>
  <si>
    <t>보건직 간편근무복 재킷</t>
  </si>
  <si>
    <t>업무지원직 간편근무복 상의</t>
  </si>
  <si>
    <t>업무지원직 간편근무복 하의</t>
  </si>
  <si>
    <t>업무지원직 간편근무복 재킷</t>
  </si>
  <si>
    <t>예정수량
(단위: 장)</t>
    <phoneticPr fontId="4" type="noConversion"/>
  </si>
  <si>
    <t>간호직 상의(공통)</t>
    <phoneticPr fontId="3" type="noConversion"/>
  </si>
  <si>
    <t>간호직 하의(공통)</t>
    <phoneticPr fontId="3" type="noConversion"/>
  </si>
  <si>
    <t>보건직 하의</t>
    <phoneticPr fontId="3" type="noConversion"/>
  </si>
  <si>
    <t>보건직 상의</t>
    <phoneticPr fontId="3" type="noConversion"/>
  </si>
  <si>
    <t>업무지원직 상의</t>
    <phoneticPr fontId="3" type="noConversion"/>
  </si>
  <si>
    <t>업무지원직 하의</t>
    <phoneticPr fontId="3" type="noConversion"/>
  </si>
  <si>
    <t>보안요원 남성 동복 셔츠</t>
    <phoneticPr fontId="3" type="noConversion"/>
  </si>
  <si>
    <t>보안요원 남성 동복 하의</t>
    <phoneticPr fontId="3" type="noConversion"/>
  </si>
  <si>
    <t>보안요원 남성 동복 재킷</t>
    <phoneticPr fontId="3" type="noConversion"/>
  </si>
  <si>
    <t>보안요원 남성 동복 방한점퍼</t>
    <phoneticPr fontId="3" type="noConversion"/>
  </si>
  <si>
    <t>보안요원 여성 동복 셔츠</t>
    <phoneticPr fontId="3" type="noConversion"/>
  </si>
  <si>
    <t>보안요원 여성 동복 하의</t>
    <phoneticPr fontId="3" type="noConversion"/>
  </si>
  <si>
    <t>보안요원 여성 동복 재킷</t>
    <phoneticPr fontId="3" type="noConversion"/>
  </si>
  <si>
    <t>보안요원 남성 하복 셔츠</t>
    <phoneticPr fontId="3" type="noConversion"/>
  </si>
  <si>
    <t>보안요원 남성 하복 하의</t>
    <phoneticPr fontId="3" type="noConversion"/>
  </si>
  <si>
    <t>보안요원 남성 하복 넥타이</t>
    <phoneticPr fontId="3" type="noConversion"/>
  </si>
  <si>
    <t>보안요원 여성 하복 셔츠</t>
    <phoneticPr fontId="3" type="noConversion"/>
  </si>
  <si>
    <t>보안요원 여성 하복 하의</t>
    <phoneticPr fontId="3" type="noConversion"/>
  </si>
  <si>
    <t>청소 직원 남성 동복 상의</t>
    <phoneticPr fontId="3" type="noConversion"/>
  </si>
  <si>
    <t>청소 직원 남성 동복 하의</t>
    <phoneticPr fontId="3" type="noConversion"/>
  </si>
  <si>
    <t>청소 직원 남성 동복 점퍼</t>
    <phoneticPr fontId="3" type="noConversion"/>
  </si>
  <si>
    <t>청소 직원 남성 동복 방한점퍼</t>
    <phoneticPr fontId="3" type="noConversion"/>
  </si>
  <si>
    <t>청소 직원 여성 동복 상의</t>
    <phoneticPr fontId="3" type="noConversion"/>
  </si>
  <si>
    <t>청소 직원 여성 동복 하의</t>
    <phoneticPr fontId="3" type="noConversion"/>
  </si>
  <si>
    <t>청소 직원 여성 동복 가디건</t>
    <phoneticPr fontId="3" type="noConversion"/>
  </si>
  <si>
    <t>청소 직원 남성 하복 상의</t>
    <phoneticPr fontId="3" type="noConversion"/>
  </si>
  <si>
    <t>청소 직원 남성 하복 하의</t>
    <phoneticPr fontId="3" type="noConversion"/>
  </si>
  <si>
    <t>청소 직원 여성 하복 상의</t>
    <phoneticPr fontId="3" type="noConversion"/>
  </si>
  <si>
    <t>청소 직원 여성 하복 하의</t>
    <phoneticPr fontId="3" type="noConversion"/>
  </si>
  <si>
    <t>시설직원 동복 상의</t>
    <phoneticPr fontId="3" type="noConversion"/>
  </si>
  <si>
    <t>시설직원 동복 하의</t>
    <phoneticPr fontId="3" type="noConversion"/>
  </si>
  <si>
    <t>시설직원 동복 점퍼</t>
    <phoneticPr fontId="3" type="noConversion"/>
  </si>
  <si>
    <t>시설직원 하복 상의</t>
    <phoneticPr fontId="3" type="noConversion"/>
  </si>
  <si>
    <t>시설직원 하복 하의</t>
    <phoneticPr fontId="3" type="noConversion"/>
  </si>
  <si>
    <t>시설직원 동복 방한점퍼</t>
    <phoneticPr fontId="3" type="noConversion"/>
  </si>
  <si>
    <t>곤색</t>
    <phoneticPr fontId="3" type="noConversion"/>
  </si>
  <si>
    <t>청색</t>
    <phoneticPr fontId="3" type="noConversion"/>
  </si>
  <si>
    <t>자켓 : 폴리에스터 70%, 레이온 28%, 스판2%
상의 : 폴리에스터 96%, 스판 4%
하의 : 폴리에스터 70%, 레이온 28%, 스판2%</t>
    <phoneticPr fontId="3" type="noConversion"/>
  </si>
  <si>
    <t>차콜(퍼플그레이)</t>
    <phoneticPr fontId="3" type="noConversion"/>
  </si>
  <si>
    <t>남색</t>
    <phoneticPr fontId="3" type="noConversion"/>
  </si>
  <si>
    <t>폴리에스터 100%</t>
    <phoneticPr fontId="3" type="noConversion"/>
  </si>
  <si>
    <t>기성품</t>
    <phoneticPr fontId="3" type="noConversion"/>
  </si>
  <si>
    <t>다크네이비</t>
    <phoneticPr fontId="3" type="noConversion"/>
  </si>
  <si>
    <t>울 60%, 레이온 40%</t>
    <phoneticPr fontId="3" type="noConversion"/>
  </si>
  <si>
    <t>네이비/멜란지그레이</t>
    <phoneticPr fontId="3" type="noConversion"/>
  </si>
  <si>
    <t>화이트</t>
    <phoneticPr fontId="3" type="noConversion"/>
  </si>
  <si>
    <t>네이비</t>
    <phoneticPr fontId="3" type="noConversion"/>
  </si>
  <si>
    <t>다크블루</t>
    <phoneticPr fontId="3" type="noConversion"/>
  </si>
  <si>
    <t>그레이</t>
    <phoneticPr fontId="3" type="noConversion"/>
  </si>
  <si>
    <t>폴리에스터 88%, 스판덱스 8%</t>
    <phoneticPr fontId="3" type="noConversion"/>
  </si>
  <si>
    <t>폴리에스터 88%, 스판덱스 12%</t>
    <phoneticPr fontId="3" type="noConversion"/>
  </si>
  <si>
    <t>폴리에스터 97%, 폴리우레탄 3%</t>
    <phoneticPr fontId="3" type="noConversion"/>
  </si>
  <si>
    <t>나일론 90%, 폴리에스터 10%</t>
    <phoneticPr fontId="3" type="noConversion"/>
  </si>
  <si>
    <t>울 50%, 아크릴 50%</t>
    <phoneticPr fontId="3" type="noConversion"/>
  </si>
  <si>
    <t>나일론 100%</t>
    <phoneticPr fontId="3" type="noConversion"/>
  </si>
  <si>
    <t>다크 그레이</t>
    <phoneticPr fontId="3" type="noConversion"/>
  </si>
  <si>
    <t>나일론 88%, 스판덱스 12%</t>
    <phoneticPr fontId="3" type="noConversion"/>
  </si>
  <si>
    <t>보안요원 여성 동복 방한점퍼</t>
    <phoneticPr fontId="3" type="noConversion"/>
  </si>
  <si>
    <t xml:space="preserve">코튼 60%, 폴리에스터 37%, 기타 3% </t>
    <phoneticPr fontId="3" type="noConversion"/>
  </si>
  <si>
    <t>폴리에스터 74.3%, 레이온 19.4%, 기타 6.3%</t>
    <phoneticPr fontId="3" type="noConversion"/>
  </si>
  <si>
    <t>보안요원 조끼</t>
    <phoneticPr fontId="3" type="noConversion"/>
  </si>
  <si>
    <t>금액비율표</t>
    <phoneticPr fontId="3" type="noConversion"/>
  </si>
  <si>
    <t>(단위 : 원, VAT 포함)</t>
    <phoneticPr fontId="3" type="noConversion"/>
  </si>
  <si>
    <t>단위</t>
    <phoneticPr fontId="3" type="noConversion"/>
  </si>
  <si>
    <t>장</t>
    <phoneticPr fontId="3" type="noConversion"/>
  </si>
  <si>
    <t>계약금액</t>
    <phoneticPr fontId="3" type="noConversion"/>
  </si>
  <si>
    <t>단가</t>
    <phoneticPr fontId="3" type="noConversion"/>
  </si>
  <si>
    <t>입찰보증금
기준금액</t>
    <phoneticPr fontId="3" type="noConversion"/>
  </si>
  <si>
    <r>
      <rPr>
        <b/>
        <u/>
        <sz val="12"/>
        <color rgb="FFFF0000"/>
        <rFont val="굴림"/>
        <family val="3"/>
        <charset val="129"/>
      </rPr>
      <t xml:space="preserve"> "노란색"</t>
    </r>
    <r>
      <rPr>
        <b/>
        <sz val="12"/>
        <color rgb="FFFF0000"/>
        <rFont val="굴림"/>
        <family val="3"/>
        <charset val="129"/>
      </rPr>
      <t xml:space="preserve">칸에 </t>
    </r>
    <r>
      <rPr>
        <b/>
        <u/>
        <sz val="12"/>
        <color rgb="FFFF0000"/>
        <rFont val="굴림"/>
        <family val="3"/>
        <charset val="129"/>
      </rPr>
      <t>"단가총액"을 입력</t>
    </r>
    <r>
      <rPr>
        <b/>
        <sz val="12"/>
        <color rgb="FFFF0000"/>
        <rFont val="굴림"/>
        <family val="3"/>
        <charset val="129"/>
      </rPr>
      <t>하시면 연간총금액과 입찰보증금 기준금액을 확인 할 수 있습니다.
 단가비율을 적용하지 않고 자체적으로 단가 적용 및 투찰시 입찰은 무효입니다.
입찰보증금은 해당 기준 금액 이상이어야하며, 낙찰금액 대비 입찰보증금 부족 시 낙찰이 취소됩니다.</t>
    </r>
    <phoneticPr fontId="15" type="noConversion"/>
  </si>
  <si>
    <t>총  합계</t>
    <phoneticPr fontId="3" type="noConversion"/>
  </si>
  <si>
    <t>안내·접수, 비서 유니폼</t>
    <phoneticPr fontId="3" type="noConversion"/>
  </si>
  <si>
    <t>진한남색</t>
    <phoneticPr fontId="3" type="noConversion"/>
  </si>
  <si>
    <t>2026년도 직원 근무복 공급 단가 비율표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</si>
</sst>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00%"/>
  </numFmts>
  <fonts count="1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18"/>
      <color theme="1"/>
      <name val="굴림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9"/>
      <name val="굴림"/>
      <family val="3"/>
      <charset val="129"/>
    </font>
    <font>
      <sz val="11"/>
      <color indexed="8"/>
      <name val="맑은 고딕"/>
      <family val="3"/>
      <charset val="129"/>
    </font>
    <font>
      <sz val="9"/>
      <color theme="1"/>
      <name val="굴림"/>
      <family val="3"/>
      <charset val="129"/>
    </font>
    <font>
      <sz val="9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rgb="FFFF0000"/>
      <name val="굴림"/>
      <family val="3"/>
      <charset val="129"/>
    </font>
    <font>
      <b/>
      <u/>
      <sz val="12"/>
      <color rgb="FFFF0000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0" fontId="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</cellStyleXfs>
  <cellXfs count="39">
    <xf numFmtId="0" fontId="0" fillId="0" borderId="0" xfId="0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2" xfId="0" applyFont="1" applyBorder="1" applyAlignment="1">
      <alignment horizontal="center" vertical="center" shrinkToFit="1"/>
    </xf>
    <xf numFmtId="41" fontId="8" fillId="0" borderId="2" xfId="0" applyNumberFormat="1" applyFont="1" applyBorder="1">
      <alignment vertical="center"/>
    </xf>
    <xf numFmtId="0" fontId="8" fillId="0" borderId="2" xfId="0" applyFont="1" applyBorder="1">
      <alignment vertical="center"/>
    </xf>
    <xf numFmtId="0" fontId="8" fillId="0" borderId="2" xfId="0" applyFont="1" applyBorder="1" applyAlignment="1">
      <alignment vertical="center" wrapText="1" shrinkToFit="1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>
      <alignment vertical="center"/>
    </xf>
    <xf numFmtId="0" fontId="9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41" fontId="8" fillId="0" borderId="2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38" fontId="6" fillId="0" borderId="8" xfId="3" applyNumberFormat="1" applyFont="1" applyFill="1" applyBorder="1" applyAlignment="1">
      <alignment horizontal="center" vertical="center" wrapText="1" shrinkToFit="1"/>
    </xf>
    <xf numFmtId="0" fontId="12" fillId="0" borderId="2" xfId="0" applyFont="1" applyBorder="1" applyAlignment="1">
      <alignment horizontal="center" vertical="center"/>
    </xf>
    <xf numFmtId="0" fontId="0" fillId="0" borderId="0" xfId="0" applyAlignment="1">
      <alignment horizontal="right"/>
    </xf>
    <xf numFmtId="176" fontId="6" fillId="0" borderId="2" xfId="6" applyNumberFormat="1" applyFont="1" applyFill="1" applyBorder="1" applyAlignment="1">
      <alignment horizontal="right" vertical="center" wrapText="1" shrinkToFit="1"/>
    </xf>
    <xf numFmtId="41" fontId="6" fillId="0" borderId="5" xfId="1" applyFont="1" applyFill="1" applyBorder="1" applyAlignment="1">
      <alignment horizontal="right" vertical="center" wrapText="1" shrinkToFit="1"/>
    </xf>
    <xf numFmtId="176" fontId="8" fillId="0" borderId="2" xfId="6" applyNumberFormat="1" applyFont="1" applyBorder="1">
      <alignment vertical="center"/>
    </xf>
    <xf numFmtId="41" fontId="8" fillId="0" borderId="2" xfId="1" applyFont="1" applyBorder="1">
      <alignment vertical="center"/>
    </xf>
    <xf numFmtId="38" fontId="6" fillId="0" borderId="2" xfId="3" applyNumberFormat="1" applyFont="1" applyFill="1" applyBorder="1" applyAlignment="1">
      <alignment horizontal="right" vertical="center" wrapText="1" shrinkToFit="1"/>
    </xf>
    <xf numFmtId="38" fontId="6" fillId="2" borderId="2" xfId="3" applyNumberFormat="1" applyFont="1" applyFill="1" applyBorder="1" applyAlignment="1">
      <alignment horizontal="right" vertical="center" wrapText="1" shrinkToFit="1"/>
    </xf>
    <xf numFmtId="176" fontId="8" fillId="0" borderId="2" xfId="6" applyNumberFormat="1" applyFont="1" applyFill="1" applyBorder="1">
      <alignment vertical="center"/>
    </xf>
    <xf numFmtId="0" fontId="8" fillId="0" borderId="2" xfId="0" applyFont="1" applyBorder="1" applyAlignment="1">
      <alignment horizontal="center" vertical="center" wrapText="1" shrinkToFit="1"/>
    </xf>
    <xf numFmtId="0" fontId="8" fillId="0" borderId="2" xfId="0" applyFont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 shrinkToFit="1"/>
    </xf>
    <xf numFmtId="0" fontId="6" fillId="0" borderId="9" xfId="2" applyFont="1" applyBorder="1" applyAlignment="1">
      <alignment horizontal="center" vertical="center" shrinkToFit="1"/>
    </xf>
    <xf numFmtId="38" fontId="6" fillId="0" borderId="4" xfId="3" applyNumberFormat="1" applyFont="1" applyFill="1" applyBorder="1" applyAlignment="1">
      <alignment horizontal="center" vertical="center" wrapText="1" shrinkToFit="1"/>
    </xf>
    <xf numFmtId="38" fontId="6" fillId="0" borderId="8" xfId="3" applyNumberFormat="1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6" fillId="0" borderId="2" xfId="2" applyFont="1" applyBorder="1" applyAlignment="1">
      <alignment horizontal="center" vertical="center" shrinkToFit="1"/>
    </xf>
    <xf numFmtId="38" fontId="6" fillId="0" borderId="3" xfId="3" applyNumberFormat="1" applyFont="1" applyFill="1" applyBorder="1" applyAlignment="1">
      <alignment horizontal="center" vertical="center" wrapText="1" shrinkToFit="1"/>
    </xf>
    <xf numFmtId="38" fontId="6" fillId="0" borderId="5" xfId="3" applyNumberFormat="1" applyFont="1" applyFill="1" applyBorder="1" applyAlignment="1">
      <alignment horizontal="center" vertical="center" wrapText="1" shrinkToFit="1"/>
    </xf>
    <xf numFmtId="0" fontId="6" fillId="0" borderId="4" xfId="2" applyFont="1" applyBorder="1" applyAlignment="1">
      <alignment horizontal="center" vertical="center" shrinkToFit="1"/>
    </xf>
    <xf numFmtId="0" fontId="6" fillId="0" borderId="8" xfId="2" applyFont="1" applyBorder="1" applyAlignment="1">
      <alignment horizontal="center" vertical="center" shrinkToFit="1"/>
    </xf>
    <xf numFmtId="38" fontId="6" fillId="0" borderId="6" xfId="3" applyNumberFormat="1" applyFont="1" applyFill="1" applyBorder="1" applyAlignment="1">
      <alignment horizontal="center" vertical="center" wrapText="1" shrinkToFit="1"/>
    </xf>
    <xf numFmtId="38" fontId="6" fillId="0" borderId="9" xfId="3" applyNumberFormat="1" applyFont="1" applyFill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shrinkToFit="1"/>
    </xf>
  </cellXfs>
  <cellStyles count="8">
    <cellStyle name="백분율" xfId="6" builtinId="5"/>
    <cellStyle name="쉼표 [0]" xfId="1" builtinId="6"/>
    <cellStyle name="쉼표 [0] 12" xfId="3" xr:uid="{00000000-0005-0000-0000-000002000000}"/>
    <cellStyle name="쉼표 [0] 3" xfId="4" xr:uid="{00000000-0005-0000-0000-000003000000}"/>
    <cellStyle name="표준" xfId="0" builtinId="0"/>
    <cellStyle name="표준 10 2" xfId="2" xr:uid="{00000000-0005-0000-0000-000005000000}"/>
    <cellStyle name="표준 12 11 4" xfId="5" xr:uid="{00000000-0005-0000-0000-000006000000}"/>
    <cellStyle name="표준 24" xfId="7" xr:uid="{950B025A-25B5-45AA-9084-2588375AB5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7"/>
  <sheetViews>
    <sheetView tabSelected="1" workbookViewId="0">
      <selection activeCell="A3" sqref="A3:A4"/>
    </sheetView>
  </sheetViews>
  <sheetFormatPr defaultRowHeight="16.5" x14ac:dyDescent="0.3"/>
  <cols>
    <col min="1" max="1" width="6.875" customWidth="1"/>
    <col min="2" max="2" width="32" customWidth="1"/>
    <col min="3" max="3" width="39.625" customWidth="1"/>
    <col min="4" max="4" width="16.25" customWidth="1"/>
    <col min="5" max="5" width="21.625" customWidth="1"/>
    <col min="6" max="6" width="4.75" customWidth="1"/>
    <col min="7" max="7" width="14.625" customWidth="1"/>
    <col min="8" max="8" width="15.125" customWidth="1"/>
    <col min="9" max="9" width="15.625" customWidth="1"/>
    <col min="10" max="10" width="19.875" customWidth="1"/>
    <col min="11" max="11" width="18.25" customWidth="1"/>
  </cols>
  <sheetData>
    <row r="1" spans="1:11" ht="22.5" x14ac:dyDescent="0.3">
      <c r="A1" s="29" t="s">
        <v>123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56.25" customHeight="1" x14ac:dyDescent="0.3">
      <c r="A2" s="11"/>
      <c r="B2" s="12"/>
      <c r="C2" s="37" t="s">
        <v>119</v>
      </c>
      <c r="D2" s="38"/>
      <c r="E2" s="38"/>
      <c r="F2" s="38"/>
      <c r="G2" s="38"/>
      <c r="H2" s="38"/>
      <c r="I2" s="38"/>
      <c r="J2" s="12"/>
      <c r="K2" s="15" t="s">
        <v>113</v>
      </c>
    </row>
    <row r="3" spans="1:11" ht="15.75" customHeight="1" x14ac:dyDescent="0.3">
      <c r="A3" s="30" t="s">
        <v>0</v>
      </c>
      <c r="B3" s="30" t="s">
        <v>1</v>
      </c>
      <c r="C3" s="30" t="s">
        <v>2</v>
      </c>
      <c r="D3" s="30" t="s">
        <v>3</v>
      </c>
      <c r="E3" s="30" t="s">
        <v>4</v>
      </c>
      <c r="F3" s="33" t="s">
        <v>114</v>
      </c>
      <c r="G3" s="31" t="s">
        <v>50</v>
      </c>
      <c r="H3" s="27" t="s">
        <v>112</v>
      </c>
      <c r="I3" s="35" t="s">
        <v>116</v>
      </c>
      <c r="J3" s="36"/>
      <c r="K3" s="27" t="s">
        <v>118</v>
      </c>
    </row>
    <row r="4" spans="1:11" x14ac:dyDescent="0.3">
      <c r="A4" s="30"/>
      <c r="B4" s="30"/>
      <c r="C4" s="30"/>
      <c r="D4" s="30"/>
      <c r="E4" s="30"/>
      <c r="F4" s="34"/>
      <c r="G4" s="32"/>
      <c r="H4" s="28"/>
      <c r="I4" s="13" t="s">
        <v>117</v>
      </c>
      <c r="J4" s="13" t="s">
        <v>116</v>
      </c>
      <c r="K4" s="28"/>
    </row>
    <row r="5" spans="1:11" ht="32.25" customHeight="1" x14ac:dyDescent="0.3">
      <c r="A5" s="25" t="s">
        <v>120</v>
      </c>
      <c r="B5" s="25"/>
      <c r="C5" s="25"/>
      <c r="D5" s="25"/>
      <c r="E5" s="25"/>
      <c r="F5" s="26"/>
      <c r="G5" s="17">
        <f>SUM(G6:G67)</f>
        <v>16619</v>
      </c>
      <c r="H5" s="16">
        <f>SUM(H6:H67)</f>
        <v>1</v>
      </c>
      <c r="I5" s="21"/>
      <c r="J5" s="20">
        <f>SUM(J6:J67)</f>
        <v>0</v>
      </c>
      <c r="K5" s="20">
        <f>SUM(K6:K67)</f>
        <v>0</v>
      </c>
    </row>
    <row r="6" spans="1:11" x14ac:dyDescent="0.3">
      <c r="A6" s="14">
        <v>1</v>
      </c>
      <c r="B6" s="1" t="s">
        <v>5</v>
      </c>
      <c r="C6" s="5" t="s">
        <v>6</v>
      </c>
      <c r="D6" s="2" t="s">
        <v>7</v>
      </c>
      <c r="E6" s="2" t="s">
        <v>8</v>
      </c>
      <c r="F6" s="2" t="s">
        <v>115</v>
      </c>
      <c r="G6" s="10">
        <v>735</v>
      </c>
      <c r="H6" s="22">
        <v>1.93498251755615E-2</v>
      </c>
      <c r="I6" s="3">
        <f>ROUND($I$5*H6,0)</f>
        <v>0</v>
      </c>
      <c r="J6" s="19">
        <f>I6*G6</f>
        <v>0</v>
      </c>
      <c r="K6" s="19">
        <f>ROUND(G6/(24*3)*I6*0.05,0)</f>
        <v>0</v>
      </c>
    </row>
    <row r="7" spans="1:11" x14ac:dyDescent="0.3">
      <c r="A7" s="14">
        <v>2</v>
      </c>
      <c r="B7" s="1" t="s">
        <v>10</v>
      </c>
      <c r="C7" s="5" t="s">
        <v>9</v>
      </c>
      <c r="D7" s="2" t="s">
        <v>7</v>
      </c>
      <c r="E7" s="2" t="s">
        <v>11</v>
      </c>
      <c r="F7" s="2" t="s">
        <v>115</v>
      </c>
      <c r="G7" s="10">
        <v>29</v>
      </c>
      <c r="H7" s="22">
        <v>2.1231346494154767E-2</v>
      </c>
      <c r="I7" s="3">
        <f t="shared" ref="I7:I66" si="0">ROUND($I$5*H7,0)</f>
        <v>0</v>
      </c>
      <c r="J7" s="19">
        <f t="shared" ref="J7:J66" si="1">I7*G7</f>
        <v>0</v>
      </c>
      <c r="K7" s="19">
        <f t="shared" ref="K7:K67" si="2">ROUND(G7/(24*3)*I7*0.05,0)</f>
        <v>0</v>
      </c>
    </row>
    <row r="8" spans="1:11" x14ac:dyDescent="0.3">
      <c r="A8" s="14">
        <v>3</v>
      </c>
      <c r="B8" s="1" t="s">
        <v>12</v>
      </c>
      <c r="C8" s="5" t="s">
        <v>6</v>
      </c>
      <c r="D8" s="2" t="s">
        <v>7</v>
      </c>
      <c r="E8" s="23" t="s">
        <v>8</v>
      </c>
      <c r="F8" s="2" t="s">
        <v>115</v>
      </c>
      <c r="G8" s="10">
        <v>113</v>
      </c>
      <c r="H8" s="22">
        <v>1.9739727898442375E-2</v>
      </c>
      <c r="I8" s="3">
        <f t="shared" si="0"/>
        <v>0</v>
      </c>
      <c r="J8" s="19">
        <f t="shared" si="1"/>
        <v>0</v>
      </c>
      <c r="K8" s="19">
        <f t="shared" si="2"/>
        <v>0</v>
      </c>
    </row>
    <row r="9" spans="1:11" x14ac:dyDescent="0.3">
      <c r="A9" s="14">
        <v>4</v>
      </c>
      <c r="B9" s="1" t="s">
        <v>13</v>
      </c>
      <c r="C9" s="5" t="s">
        <v>9</v>
      </c>
      <c r="D9" s="2" t="s">
        <v>7</v>
      </c>
      <c r="E9" s="2" t="s">
        <v>11</v>
      </c>
      <c r="F9" s="2" t="s">
        <v>115</v>
      </c>
      <c r="G9" s="10">
        <v>355</v>
      </c>
      <c r="H9" s="22">
        <v>1.867170732264992E-2</v>
      </c>
      <c r="I9" s="3">
        <f t="shared" si="0"/>
        <v>0</v>
      </c>
      <c r="J9" s="19">
        <f t="shared" si="1"/>
        <v>0</v>
      </c>
      <c r="K9" s="19">
        <f t="shared" si="2"/>
        <v>0</v>
      </c>
    </row>
    <row r="10" spans="1:11" x14ac:dyDescent="0.3">
      <c r="A10" s="14">
        <v>5</v>
      </c>
      <c r="B10" s="1" t="s">
        <v>51</v>
      </c>
      <c r="C10" s="5" t="s">
        <v>9</v>
      </c>
      <c r="D10" s="2" t="s">
        <v>7</v>
      </c>
      <c r="E10" s="2" t="s">
        <v>87</v>
      </c>
      <c r="F10" s="2" t="s">
        <v>115</v>
      </c>
      <c r="G10" s="10">
        <v>469</v>
      </c>
      <c r="H10" s="22">
        <v>1.2730504412579658E-2</v>
      </c>
      <c r="I10" s="3">
        <f t="shared" si="0"/>
        <v>0</v>
      </c>
      <c r="J10" s="19">
        <f t="shared" si="1"/>
        <v>0</v>
      </c>
      <c r="K10" s="19">
        <f t="shared" si="2"/>
        <v>0</v>
      </c>
    </row>
    <row r="11" spans="1:11" x14ac:dyDescent="0.3">
      <c r="A11" s="14">
        <v>6</v>
      </c>
      <c r="B11" s="1" t="s">
        <v>52</v>
      </c>
      <c r="C11" s="5" t="s">
        <v>9</v>
      </c>
      <c r="D11" s="2" t="s">
        <v>7</v>
      </c>
      <c r="E11" s="2" t="s">
        <v>87</v>
      </c>
      <c r="F11" s="2" t="s">
        <v>115</v>
      </c>
      <c r="G11" s="10">
        <v>471</v>
      </c>
      <c r="H11" s="22">
        <v>8.8146295352515992E-3</v>
      </c>
      <c r="I11" s="3">
        <f t="shared" si="0"/>
        <v>0</v>
      </c>
      <c r="J11" s="19">
        <f>I11*G11</f>
        <v>0</v>
      </c>
      <c r="K11" s="19">
        <f t="shared" si="2"/>
        <v>0</v>
      </c>
    </row>
    <row r="12" spans="1:11" x14ac:dyDescent="0.3">
      <c r="A12" s="14">
        <v>7</v>
      </c>
      <c r="B12" s="1" t="s">
        <v>14</v>
      </c>
      <c r="C12" s="5" t="s">
        <v>9</v>
      </c>
      <c r="D12" s="2" t="s">
        <v>7</v>
      </c>
      <c r="E12" s="23" t="s">
        <v>15</v>
      </c>
      <c r="F12" s="2" t="s">
        <v>115</v>
      </c>
      <c r="G12" s="10">
        <v>52</v>
      </c>
      <c r="H12" s="22">
        <v>1.9095606193436275E-2</v>
      </c>
      <c r="I12" s="3">
        <f t="shared" si="0"/>
        <v>0</v>
      </c>
      <c r="J12" s="19">
        <f t="shared" si="1"/>
        <v>0</v>
      </c>
      <c r="K12" s="19">
        <f t="shared" si="2"/>
        <v>0</v>
      </c>
    </row>
    <row r="13" spans="1:11" x14ac:dyDescent="0.3">
      <c r="A13" s="14">
        <v>8</v>
      </c>
      <c r="B13" s="4" t="s">
        <v>54</v>
      </c>
      <c r="C13" s="4" t="s">
        <v>9</v>
      </c>
      <c r="D13" s="6" t="s">
        <v>7</v>
      </c>
      <c r="E13" s="6" t="s">
        <v>86</v>
      </c>
      <c r="F13" s="2" t="s">
        <v>115</v>
      </c>
      <c r="G13" s="10">
        <v>140</v>
      </c>
      <c r="H13" s="22">
        <v>1.5357835029029101E-2</v>
      </c>
      <c r="I13" s="3">
        <f t="shared" si="0"/>
        <v>0</v>
      </c>
      <c r="J13" s="19">
        <f t="shared" si="1"/>
        <v>0</v>
      </c>
      <c r="K13" s="19">
        <f t="shared" si="2"/>
        <v>0</v>
      </c>
    </row>
    <row r="14" spans="1:11" x14ac:dyDescent="0.3">
      <c r="A14" s="14">
        <v>9</v>
      </c>
      <c r="B14" s="4" t="s">
        <v>53</v>
      </c>
      <c r="C14" s="4" t="s">
        <v>9</v>
      </c>
      <c r="D14" s="6" t="s">
        <v>7</v>
      </c>
      <c r="E14" s="6" t="s">
        <v>16</v>
      </c>
      <c r="F14" s="2" t="s">
        <v>115</v>
      </c>
      <c r="G14" s="10">
        <v>140</v>
      </c>
      <c r="H14" s="22">
        <v>9.8318063146190047E-3</v>
      </c>
      <c r="I14" s="3">
        <f t="shared" si="0"/>
        <v>0</v>
      </c>
      <c r="J14" s="19">
        <f t="shared" si="1"/>
        <v>0</v>
      </c>
      <c r="K14" s="19">
        <f t="shared" si="2"/>
        <v>0</v>
      </c>
    </row>
    <row r="15" spans="1:11" x14ac:dyDescent="0.3">
      <c r="A15" s="14">
        <v>10</v>
      </c>
      <c r="B15" s="7" t="s">
        <v>17</v>
      </c>
      <c r="C15" s="7" t="s">
        <v>9</v>
      </c>
      <c r="D15" s="8" t="s">
        <v>7</v>
      </c>
      <c r="E15" s="8" t="s">
        <v>16</v>
      </c>
      <c r="F15" s="2" t="s">
        <v>115</v>
      </c>
      <c r="G15" s="10">
        <v>87</v>
      </c>
      <c r="H15" s="22">
        <v>1.8756547266980474E-2</v>
      </c>
      <c r="I15" s="3">
        <f t="shared" si="0"/>
        <v>0</v>
      </c>
      <c r="J15" s="19">
        <f t="shared" si="1"/>
        <v>0</v>
      </c>
      <c r="K15" s="19">
        <f t="shared" si="2"/>
        <v>0</v>
      </c>
    </row>
    <row r="16" spans="1:11" x14ac:dyDescent="0.3">
      <c r="A16" s="14">
        <v>11</v>
      </c>
      <c r="B16" s="4" t="s">
        <v>18</v>
      </c>
      <c r="C16" s="4" t="s">
        <v>19</v>
      </c>
      <c r="D16" s="6" t="s">
        <v>7</v>
      </c>
      <c r="E16" s="6" t="s">
        <v>8</v>
      </c>
      <c r="F16" s="2" t="s">
        <v>115</v>
      </c>
      <c r="G16" s="10">
        <v>922</v>
      </c>
      <c r="H16" s="22">
        <v>1.5535938741949983E-2</v>
      </c>
      <c r="I16" s="3">
        <f t="shared" si="0"/>
        <v>0</v>
      </c>
      <c r="J16" s="19">
        <f t="shared" si="1"/>
        <v>0</v>
      </c>
      <c r="K16" s="19">
        <f t="shared" si="2"/>
        <v>0</v>
      </c>
    </row>
    <row r="17" spans="1:11" x14ac:dyDescent="0.3">
      <c r="A17" s="14">
        <v>12</v>
      </c>
      <c r="B17" s="4" t="s">
        <v>20</v>
      </c>
      <c r="C17" s="4" t="s">
        <v>9</v>
      </c>
      <c r="D17" s="6" t="s">
        <v>7</v>
      </c>
      <c r="E17" s="6" t="s">
        <v>21</v>
      </c>
      <c r="F17" s="2" t="s">
        <v>115</v>
      </c>
      <c r="G17" s="10">
        <v>217</v>
      </c>
      <c r="H17" s="22">
        <v>1.8409064516264902E-2</v>
      </c>
      <c r="I17" s="3">
        <f t="shared" si="0"/>
        <v>0</v>
      </c>
      <c r="J17" s="19">
        <f t="shared" si="1"/>
        <v>0</v>
      </c>
      <c r="K17" s="19">
        <f t="shared" si="2"/>
        <v>0</v>
      </c>
    </row>
    <row r="18" spans="1:11" x14ac:dyDescent="0.3">
      <c r="A18" s="14">
        <v>13</v>
      </c>
      <c r="B18" s="4" t="s">
        <v>55</v>
      </c>
      <c r="C18" s="4" t="s">
        <v>9</v>
      </c>
      <c r="D18" s="6" t="s">
        <v>7</v>
      </c>
      <c r="E18" s="6" t="s">
        <v>21</v>
      </c>
      <c r="F18" s="2" t="s">
        <v>115</v>
      </c>
      <c r="G18" s="10">
        <v>246</v>
      </c>
      <c r="H18" s="22">
        <v>1.3222094728310608E-2</v>
      </c>
      <c r="I18" s="3">
        <f t="shared" si="0"/>
        <v>0</v>
      </c>
      <c r="J18" s="19">
        <f t="shared" si="1"/>
        <v>0</v>
      </c>
      <c r="K18" s="19">
        <f t="shared" si="2"/>
        <v>0</v>
      </c>
    </row>
    <row r="19" spans="1:11" x14ac:dyDescent="0.3">
      <c r="A19" s="14">
        <v>14</v>
      </c>
      <c r="B19" s="4" t="s">
        <v>56</v>
      </c>
      <c r="C19" s="4" t="s">
        <v>9</v>
      </c>
      <c r="D19" s="6" t="s">
        <v>7</v>
      </c>
      <c r="E19" s="6" t="s">
        <v>21</v>
      </c>
      <c r="F19" s="2" t="s">
        <v>115</v>
      </c>
      <c r="G19" s="10">
        <v>246</v>
      </c>
      <c r="H19" s="22">
        <v>1.2315029366053071E-2</v>
      </c>
      <c r="I19" s="3">
        <f t="shared" si="0"/>
        <v>0</v>
      </c>
      <c r="J19" s="19">
        <f t="shared" si="1"/>
        <v>0</v>
      </c>
      <c r="K19" s="19">
        <f t="shared" si="2"/>
        <v>0</v>
      </c>
    </row>
    <row r="20" spans="1:11" ht="33.75" x14ac:dyDescent="0.3">
      <c r="A20" s="14">
        <v>15</v>
      </c>
      <c r="B20" s="4" t="s">
        <v>121</v>
      </c>
      <c r="C20" s="9" t="s">
        <v>88</v>
      </c>
      <c r="D20" s="6" t="s">
        <v>7</v>
      </c>
      <c r="E20" s="6"/>
      <c r="F20" s="2" t="s">
        <v>115</v>
      </c>
      <c r="G20" s="10">
        <v>47</v>
      </c>
      <c r="H20" s="22">
        <v>8.0433682540962351E-2</v>
      </c>
      <c r="I20" s="3">
        <f t="shared" si="0"/>
        <v>0</v>
      </c>
      <c r="J20" s="19">
        <f t="shared" si="1"/>
        <v>0</v>
      </c>
      <c r="K20" s="19">
        <f t="shared" si="2"/>
        <v>0</v>
      </c>
    </row>
    <row r="21" spans="1:11" x14ac:dyDescent="0.3">
      <c r="A21" s="14">
        <v>16</v>
      </c>
      <c r="B21" s="4" t="s">
        <v>22</v>
      </c>
      <c r="C21" s="4" t="s">
        <v>19</v>
      </c>
      <c r="D21" s="6" t="s">
        <v>7</v>
      </c>
      <c r="E21" s="6" t="s">
        <v>122</v>
      </c>
      <c r="F21" s="2" t="s">
        <v>115</v>
      </c>
      <c r="G21" s="10">
        <v>29</v>
      </c>
      <c r="H21" s="22">
        <v>2.5723651631544334E-2</v>
      </c>
      <c r="I21" s="3">
        <f t="shared" si="0"/>
        <v>0</v>
      </c>
      <c r="J21" s="19">
        <f t="shared" si="1"/>
        <v>0</v>
      </c>
      <c r="K21" s="19">
        <f t="shared" si="2"/>
        <v>0</v>
      </c>
    </row>
    <row r="22" spans="1:11" x14ac:dyDescent="0.3">
      <c r="A22" s="14">
        <v>17</v>
      </c>
      <c r="B22" s="4" t="s">
        <v>23</v>
      </c>
      <c r="C22" s="4" t="s">
        <v>24</v>
      </c>
      <c r="D22" s="6" t="s">
        <v>7</v>
      </c>
      <c r="E22" s="6" t="s">
        <v>25</v>
      </c>
      <c r="F22" s="2" t="s">
        <v>115</v>
      </c>
      <c r="G22" s="10">
        <v>10</v>
      </c>
      <c r="H22" s="22">
        <v>1.638343563265628E-2</v>
      </c>
      <c r="I22" s="3">
        <f t="shared" si="0"/>
        <v>0</v>
      </c>
      <c r="J22" s="19">
        <f t="shared" si="1"/>
        <v>0</v>
      </c>
      <c r="K22" s="19">
        <f t="shared" si="2"/>
        <v>0</v>
      </c>
    </row>
    <row r="23" spans="1:11" x14ac:dyDescent="0.3">
      <c r="A23" s="14">
        <v>18</v>
      </c>
      <c r="B23" s="4" t="s">
        <v>30</v>
      </c>
      <c r="C23" s="4" t="s">
        <v>31</v>
      </c>
      <c r="D23" s="6" t="s">
        <v>26</v>
      </c>
      <c r="E23" s="6" t="s">
        <v>89</v>
      </c>
      <c r="F23" s="2" t="s">
        <v>115</v>
      </c>
      <c r="G23" s="10">
        <v>600</v>
      </c>
      <c r="H23" s="22">
        <v>1.0187712889594351E-2</v>
      </c>
      <c r="I23" s="3">
        <f t="shared" si="0"/>
        <v>0</v>
      </c>
      <c r="J23" s="19">
        <f t="shared" si="1"/>
        <v>0</v>
      </c>
      <c r="K23" s="19">
        <f t="shared" si="2"/>
        <v>0</v>
      </c>
    </row>
    <row r="24" spans="1:11" x14ac:dyDescent="0.3">
      <c r="A24" s="14">
        <v>19</v>
      </c>
      <c r="B24" s="4" t="s">
        <v>33</v>
      </c>
      <c r="C24" s="4" t="s">
        <v>31</v>
      </c>
      <c r="D24" s="6" t="s">
        <v>26</v>
      </c>
      <c r="E24" s="6" t="s">
        <v>32</v>
      </c>
      <c r="F24" s="2" t="s">
        <v>115</v>
      </c>
      <c r="G24" s="10">
        <v>600</v>
      </c>
      <c r="H24" s="22">
        <v>8.0603964131356308E-3</v>
      </c>
      <c r="I24" s="3">
        <f t="shared" si="0"/>
        <v>0</v>
      </c>
      <c r="J24" s="19">
        <f t="shared" si="1"/>
        <v>0</v>
      </c>
      <c r="K24" s="19">
        <f t="shared" si="2"/>
        <v>0</v>
      </c>
    </row>
    <row r="25" spans="1:11" x14ac:dyDescent="0.3">
      <c r="A25" s="14">
        <v>20</v>
      </c>
      <c r="B25" s="4" t="s">
        <v>34</v>
      </c>
      <c r="C25" s="4" t="s">
        <v>31</v>
      </c>
      <c r="D25" s="6" t="s">
        <v>26</v>
      </c>
      <c r="E25" s="6" t="s">
        <v>35</v>
      </c>
      <c r="F25" s="2" t="s">
        <v>115</v>
      </c>
      <c r="G25" s="10">
        <v>50</v>
      </c>
      <c r="H25" s="22">
        <v>1.0865830742505956E-2</v>
      </c>
      <c r="I25" s="3">
        <f t="shared" si="0"/>
        <v>0</v>
      </c>
      <c r="J25" s="19">
        <f t="shared" si="1"/>
        <v>0</v>
      </c>
      <c r="K25" s="19">
        <f t="shared" si="2"/>
        <v>0</v>
      </c>
    </row>
    <row r="26" spans="1:11" x14ac:dyDescent="0.3">
      <c r="A26" s="14">
        <v>21</v>
      </c>
      <c r="B26" s="4" t="s">
        <v>36</v>
      </c>
      <c r="C26" s="4" t="s">
        <v>31</v>
      </c>
      <c r="D26" s="6" t="s">
        <v>26</v>
      </c>
      <c r="E26" s="6" t="s">
        <v>35</v>
      </c>
      <c r="F26" s="2" t="s">
        <v>115</v>
      </c>
      <c r="G26" s="10">
        <v>50</v>
      </c>
      <c r="H26" s="22">
        <v>8.9078933038419256E-3</v>
      </c>
      <c r="I26" s="3">
        <f t="shared" si="0"/>
        <v>0</v>
      </c>
      <c r="J26" s="19">
        <f t="shared" si="1"/>
        <v>0</v>
      </c>
      <c r="K26" s="19">
        <f t="shared" si="2"/>
        <v>0</v>
      </c>
    </row>
    <row r="27" spans="1:11" x14ac:dyDescent="0.3">
      <c r="A27" s="14">
        <v>22</v>
      </c>
      <c r="B27" s="4" t="s">
        <v>37</v>
      </c>
      <c r="C27" s="4" t="s">
        <v>31</v>
      </c>
      <c r="D27" s="6" t="s">
        <v>26</v>
      </c>
      <c r="E27" s="6" t="s">
        <v>35</v>
      </c>
      <c r="F27" s="2" t="s">
        <v>115</v>
      </c>
      <c r="G27" s="10">
        <v>50</v>
      </c>
      <c r="H27" s="22">
        <v>1.3493462209821817E-2</v>
      </c>
      <c r="I27" s="3">
        <f t="shared" si="0"/>
        <v>0</v>
      </c>
      <c r="J27" s="19">
        <f t="shared" si="1"/>
        <v>0</v>
      </c>
      <c r="K27" s="19">
        <f t="shared" si="2"/>
        <v>0</v>
      </c>
    </row>
    <row r="28" spans="1:11" x14ac:dyDescent="0.3">
      <c r="A28" s="14">
        <v>23</v>
      </c>
      <c r="B28" s="4" t="s">
        <v>38</v>
      </c>
      <c r="C28" s="4" t="s">
        <v>31</v>
      </c>
      <c r="D28" s="6" t="s">
        <v>26</v>
      </c>
      <c r="E28" s="6" t="s">
        <v>39</v>
      </c>
      <c r="F28" s="2" t="s">
        <v>115</v>
      </c>
      <c r="G28" s="10">
        <v>1500</v>
      </c>
      <c r="H28" s="22">
        <v>1.0187712889594351E-2</v>
      </c>
      <c r="I28" s="3">
        <f t="shared" si="0"/>
        <v>0</v>
      </c>
      <c r="J28" s="19">
        <f t="shared" si="1"/>
        <v>0</v>
      </c>
      <c r="K28" s="19">
        <f t="shared" si="2"/>
        <v>0</v>
      </c>
    </row>
    <row r="29" spans="1:11" x14ac:dyDescent="0.3">
      <c r="A29" s="14">
        <v>24</v>
      </c>
      <c r="B29" s="4" t="s">
        <v>40</v>
      </c>
      <c r="C29" s="4" t="s">
        <v>31</v>
      </c>
      <c r="D29" s="6" t="s">
        <v>26</v>
      </c>
      <c r="E29" s="6" t="s">
        <v>41</v>
      </c>
      <c r="F29" s="2" t="s">
        <v>115</v>
      </c>
      <c r="G29" s="10">
        <v>1500</v>
      </c>
      <c r="H29" s="22">
        <v>8.314615395260877E-3</v>
      </c>
      <c r="I29" s="3">
        <f t="shared" si="0"/>
        <v>0</v>
      </c>
      <c r="J29" s="19">
        <f t="shared" si="1"/>
        <v>0</v>
      </c>
      <c r="K29" s="19">
        <f t="shared" si="2"/>
        <v>0</v>
      </c>
    </row>
    <row r="30" spans="1:11" x14ac:dyDescent="0.3">
      <c r="A30" s="14">
        <v>25</v>
      </c>
      <c r="B30" s="4" t="s">
        <v>42</v>
      </c>
      <c r="C30" s="4" t="s">
        <v>31</v>
      </c>
      <c r="D30" s="6" t="s">
        <v>26</v>
      </c>
      <c r="E30" s="6" t="s">
        <v>39</v>
      </c>
      <c r="F30" s="2" t="s">
        <v>115</v>
      </c>
      <c r="G30" s="10">
        <v>1500</v>
      </c>
      <c r="H30" s="22">
        <v>1.2899883450374348E-2</v>
      </c>
      <c r="I30" s="3">
        <f t="shared" si="0"/>
        <v>0</v>
      </c>
      <c r="J30" s="19">
        <f t="shared" si="1"/>
        <v>0</v>
      </c>
      <c r="K30" s="19">
        <f t="shared" si="2"/>
        <v>0</v>
      </c>
    </row>
    <row r="31" spans="1:11" x14ac:dyDescent="0.3">
      <c r="A31" s="14">
        <v>26</v>
      </c>
      <c r="B31" s="4" t="s">
        <v>43</v>
      </c>
      <c r="C31" s="4" t="s">
        <v>31</v>
      </c>
      <c r="D31" s="6" t="s">
        <v>26</v>
      </c>
      <c r="E31" s="6" t="s">
        <v>90</v>
      </c>
      <c r="F31" s="2" t="s">
        <v>115</v>
      </c>
      <c r="G31" s="10">
        <v>460</v>
      </c>
      <c r="H31" s="22">
        <v>1.0187712889594351E-2</v>
      </c>
      <c r="I31" s="3">
        <f t="shared" si="0"/>
        <v>0</v>
      </c>
      <c r="J31" s="19">
        <f t="shared" si="1"/>
        <v>0</v>
      </c>
      <c r="K31" s="19">
        <f t="shared" si="2"/>
        <v>0</v>
      </c>
    </row>
    <row r="32" spans="1:11" x14ac:dyDescent="0.3">
      <c r="A32" s="14">
        <v>27</v>
      </c>
      <c r="B32" s="4" t="s">
        <v>45</v>
      </c>
      <c r="C32" s="4" t="s">
        <v>31</v>
      </c>
      <c r="D32" s="6" t="s">
        <v>26</v>
      </c>
      <c r="E32" s="6" t="s">
        <v>90</v>
      </c>
      <c r="F32" s="2" t="s">
        <v>115</v>
      </c>
      <c r="G32" s="10">
        <v>460</v>
      </c>
      <c r="H32" s="22">
        <v>8.0603964131356308E-3</v>
      </c>
      <c r="I32" s="3">
        <f t="shared" si="0"/>
        <v>0</v>
      </c>
      <c r="J32" s="19">
        <f t="shared" si="1"/>
        <v>0</v>
      </c>
      <c r="K32" s="19">
        <f t="shared" si="2"/>
        <v>0</v>
      </c>
    </row>
    <row r="33" spans="1:11" x14ac:dyDescent="0.3">
      <c r="A33" s="14">
        <v>28</v>
      </c>
      <c r="B33" s="4" t="s">
        <v>46</v>
      </c>
      <c r="C33" s="4" t="s">
        <v>31</v>
      </c>
      <c r="D33" s="6" t="s">
        <v>26</v>
      </c>
      <c r="E33" s="6" t="s">
        <v>90</v>
      </c>
      <c r="F33" s="2" t="s">
        <v>115</v>
      </c>
      <c r="G33" s="10">
        <v>460</v>
      </c>
      <c r="H33" s="22">
        <v>1.306956333903546E-2</v>
      </c>
      <c r="I33" s="3">
        <f t="shared" si="0"/>
        <v>0</v>
      </c>
      <c r="J33" s="19">
        <f t="shared" si="1"/>
        <v>0</v>
      </c>
      <c r="K33" s="19">
        <f t="shared" si="2"/>
        <v>0</v>
      </c>
    </row>
    <row r="34" spans="1:11" x14ac:dyDescent="0.3">
      <c r="A34" s="14">
        <v>29</v>
      </c>
      <c r="B34" s="4" t="s">
        <v>47</v>
      </c>
      <c r="C34" s="4" t="s">
        <v>31</v>
      </c>
      <c r="D34" s="6" t="s">
        <v>26</v>
      </c>
      <c r="E34" s="6" t="s">
        <v>44</v>
      </c>
      <c r="F34" s="2" t="s">
        <v>115</v>
      </c>
      <c r="G34" s="10">
        <v>600</v>
      </c>
      <c r="H34" s="22">
        <v>1.0187712889594351E-2</v>
      </c>
      <c r="I34" s="3">
        <f t="shared" si="0"/>
        <v>0</v>
      </c>
      <c r="J34" s="19">
        <f t="shared" si="1"/>
        <v>0</v>
      </c>
      <c r="K34" s="19">
        <f t="shared" si="2"/>
        <v>0</v>
      </c>
    </row>
    <row r="35" spans="1:11" x14ac:dyDescent="0.3">
      <c r="A35" s="14">
        <v>30</v>
      </c>
      <c r="B35" s="4" t="s">
        <v>48</v>
      </c>
      <c r="C35" s="4" t="s">
        <v>31</v>
      </c>
      <c r="D35" s="6" t="s">
        <v>26</v>
      </c>
      <c r="E35" s="6" t="s">
        <v>41</v>
      </c>
      <c r="F35" s="2" t="s">
        <v>115</v>
      </c>
      <c r="G35" s="10">
        <v>600</v>
      </c>
      <c r="H35" s="22">
        <v>8.0603964131356308E-3</v>
      </c>
      <c r="I35" s="3">
        <f t="shared" si="0"/>
        <v>0</v>
      </c>
      <c r="J35" s="19">
        <f t="shared" si="1"/>
        <v>0</v>
      </c>
      <c r="K35" s="19">
        <f t="shared" si="2"/>
        <v>0</v>
      </c>
    </row>
    <row r="36" spans="1:11" x14ac:dyDescent="0.3">
      <c r="A36" s="14">
        <v>31</v>
      </c>
      <c r="B36" s="4" t="s">
        <v>49</v>
      </c>
      <c r="C36" s="4" t="s">
        <v>31</v>
      </c>
      <c r="D36" s="6" t="s">
        <v>26</v>
      </c>
      <c r="E36" s="6" t="s">
        <v>44</v>
      </c>
      <c r="F36" s="2" t="s">
        <v>115</v>
      </c>
      <c r="G36" s="10">
        <v>600</v>
      </c>
      <c r="H36" s="22">
        <v>1.306956333903546E-2</v>
      </c>
      <c r="I36" s="3">
        <f t="shared" si="0"/>
        <v>0</v>
      </c>
      <c r="J36" s="19">
        <f t="shared" si="1"/>
        <v>0</v>
      </c>
      <c r="K36" s="19">
        <f t="shared" si="2"/>
        <v>0</v>
      </c>
    </row>
    <row r="37" spans="1:11" x14ac:dyDescent="0.3">
      <c r="A37" s="14">
        <v>32</v>
      </c>
      <c r="B37" s="4" t="s">
        <v>57</v>
      </c>
      <c r="C37" s="9" t="s">
        <v>109</v>
      </c>
      <c r="D37" s="6" t="s">
        <v>26</v>
      </c>
      <c r="E37" s="24" t="s">
        <v>96</v>
      </c>
      <c r="F37" s="2" t="s">
        <v>115</v>
      </c>
      <c r="G37" s="10">
        <v>169</v>
      </c>
      <c r="H37" s="22">
        <v>1.1611640040362152E-2</v>
      </c>
      <c r="I37" s="3">
        <f t="shared" si="0"/>
        <v>0</v>
      </c>
      <c r="J37" s="19">
        <f t="shared" si="1"/>
        <v>0</v>
      </c>
      <c r="K37" s="19">
        <f t="shared" si="2"/>
        <v>0</v>
      </c>
    </row>
    <row r="38" spans="1:11" x14ac:dyDescent="0.3">
      <c r="A38" s="14">
        <v>33</v>
      </c>
      <c r="B38" s="4" t="s">
        <v>58</v>
      </c>
      <c r="C38" s="4" t="s">
        <v>94</v>
      </c>
      <c r="D38" s="6" t="s">
        <v>26</v>
      </c>
      <c r="E38" s="6" t="s">
        <v>98</v>
      </c>
      <c r="F38" s="2" t="s">
        <v>115</v>
      </c>
      <c r="G38" s="10">
        <v>88</v>
      </c>
      <c r="H38" s="22">
        <v>1.6629230790521754E-2</v>
      </c>
      <c r="I38" s="3">
        <f t="shared" si="0"/>
        <v>0</v>
      </c>
      <c r="J38" s="19">
        <f t="shared" si="1"/>
        <v>0</v>
      </c>
      <c r="K38" s="19">
        <f t="shared" si="2"/>
        <v>0</v>
      </c>
    </row>
    <row r="39" spans="1:11" x14ac:dyDescent="0.3">
      <c r="A39" s="14">
        <v>34</v>
      </c>
      <c r="B39" s="4" t="s">
        <v>59</v>
      </c>
      <c r="C39" s="4" t="s">
        <v>94</v>
      </c>
      <c r="D39" s="6" t="s">
        <v>26</v>
      </c>
      <c r="E39" s="6" t="s">
        <v>97</v>
      </c>
      <c r="F39" s="2" t="s">
        <v>115</v>
      </c>
      <c r="G39" s="10">
        <v>88</v>
      </c>
      <c r="H39" s="22">
        <v>3.2020761116589941E-2</v>
      </c>
      <c r="I39" s="3">
        <f t="shared" si="0"/>
        <v>0</v>
      </c>
      <c r="J39" s="19">
        <f t="shared" si="1"/>
        <v>0</v>
      </c>
      <c r="K39" s="19">
        <f t="shared" si="2"/>
        <v>0</v>
      </c>
    </row>
    <row r="40" spans="1:11" x14ac:dyDescent="0.3">
      <c r="A40" s="14">
        <v>35</v>
      </c>
      <c r="B40" s="4" t="s">
        <v>60</v>
      </c>
      <c r="C40" s="4" t="s">
        <v>91</v>
      </c>
      <c r="D40" s="6" t="s">
        <v>26</v>
      </c>
      <c r="E40" s="6" t="s">
        <v>95</v>
      </c>
      <c r="F40" s="2" t="s">
        <v>115</v>
      </c>
      <c r="G40" s="10">
        <v>88</v>
      </c>
      <c r="H40" s="22">
        <v>2.1231346494154767E-2</v>
      </c>
      <c r="I40" s="3">
        <f t="shared" si="0"/>
        <v>0</v>
      </c>
      <c r="J40" s="19">
        <f t="shared" si="1"/>
        <v>0</v>
      </c>
      <c r="K40" s="19">
        <f t="shared" si="2"/>
        <v>0</v>
      </c>
    </row>
    <row r="41" spans="1:11" x14ac:dyDescent="0.3">
      <c r="A41" s="14">
        <v>36</v>
      </c>
      <c r="B41" s="4" t="s">
        <v>61</v>
      </c>
      <c r="C41" s="9" t="s">
        <v>109</v>
      </c>
      <c r="D41" s="6" t="s">
        <v>26</v>
      </c>
      <c r="E41" s="24" t="s">
        <v>96</v>
      </c>
      <c r="F41" s="2" t="s">
        <v>115</v>
      </c>
      <c r="G41" s="10">
        <v>10</v>
      </c>
      <c r="H41" s="22">
        <v>1.2883035801854806E-2</v>
      </c>
      <c r="I41" s="3">
        <f t="shared" si="0"/>
        <v>0</v>
      </c>
      <c r="J41" s="19">
        <f t="shared" si="1"/>
        <v>0</v>
      </c>
      <c r="K41" s="19">
        <f t="shared" si="2"/>
        <v>0</v>
      </c>
    </row>
    <row r="42" spans="1:11" x14ac:dyDescent="0.3">
      <c r="A42" s="14">
        <v>37</v>
      </c>
      <c r="B42" s="4" t="s">
        <v>62</v>
      </c>
      <c r="C42" s="4" t="s">
        <v>94</v>
      </c>
      <c r="D42" s="6" t="s">
        <v>26</v>
      </c>
      <c r="E42" s="6" t="s">
        <v>98</v>
      </c>
      <c r="F42" s="2" t="s">
        <v>115</v>
      </c>
      <c r="G42" s="10">
        <v>10</v>
      </c>
      <c r="H42" s="22">
        <v>1.7705976041440401E-2</v>
      </c>
      <c r="I42" s="3">
        <f t="shared" si="0"/>
        <v>0</v>
      </c>
      <c r="J42" s="19">
        <f t="shared" si="1"/>
        <v>0</v>
      </c>
      <c r="K42" s="19">
        <f t="shared" si="2"/>
        <v>0</v>
      </c>
    </row>
    <row r="43" spans="1:11" x14ac:dyDescent="0.3">
      <c r="A43" s="14">
        <v>38</v>
      </c>
      <c r="B43" s="4" t="s">
        <v>63</v>
      </c>
      <c r="C43" s="4" t="s">
        <v>94</v>
      </c>
      <c r="D43" s="6" t="s">
        <v>26</v>
      </c>
      <c r="E43" s="6" t="s">
        <v>97</v>
      </c>
      <c r="F43" s="2" t="s">
        <v>115</v>
      </c>
      <c r="G43" s="10">
        <v>10</v>
      </c>
      <c r="H43" s="22">
        <v>3.2021061967456362E-2</v>
      </c>
      <c r="I43" s="3">
        <f t="shared" si="0"/>
        <v>0</v>
      </c>
      <c r="J43" s="19">
        <f t="shared" si="1"/>
        <v>0</v>
      </c>
      <c r="K43" s="19">
        <f t="shared" si="2"/>
        <v>0</v>
      </c>
    </row>
    <row r="44" spans="1:11" x14ac:dyDescent="0.3">
      <c r="A44" s="14">
        <v>39</v>
      </c>
      <c r="B44" s="4" t="s">
        <v>108</v>
      </c>
      <c r="C44" s="4" t="s">
        <v>91</v>
      </c>
      <c r="D44" s="6" t="s">
        <v>26</v>
      </c>
      <c r="E44" s="6" t="s">
        <v>95</v>
      </c>
      <c r="F44" s="2" t="s">
        <v>115</v>
      </c>
      <c r="G44" s="10">
        <v>10</v>
      </c>
      <c r="H44" s="22">
        <v>2.1231647345021188E-2</v>
      </c>
      <c r="I44" s="3">
        <f t="shared" si="0"/>
        <v>0</v>
      </c>
      <c r="J44" s="19">
        <f t="shared" si="1"/>
        <v>0</v>
      </c>
      <c r="K44" s="19">
        <f t="shared" si="2"/>
        <v>0</v>
      </c>
    </row>
    <row r="45" spans="1:11" x14ac:dyDescent="0.3">
      <c r="A45" s="14">
        <v>40</v>
      </c>
      <c r="B45" s="4" t="s">
        <v>64</v>
      </c>
      <c r="C45" s="4" t="s">
        <v>109</v>
      </c>
      <c r="D45" s="6" t="s">
        <v>26</v>
      </c>
      <c r="E45" s="24" t="s">
        <v>96</v>
      </c>
      <c r="F45" s="2" t="s">
        <v>115</v>
      </c>
      <c r="G45" s="10">
        <v>170</v>
      </c>
      <c r="H45" s="22">
        <v>1.0340244278869499E-2</v>
      </c>
      <c r="I45" s="3">
        <f t="shared" si="0"/>
        <v>0</v>
      </c>
      <c r="J45" s="19">
        <f t="shared" si="1"/>
        <v>0</v>
      </c>
      <c r="K45" s="19">
        <f t="shared" si="2"/>
        <v>0</v>
      </c>
    </row>
    <row r="46" spans="1:11" x14ac:dyDescent="0.3">
      <c r="A46" s="14">
        <v>41</v>
      </c>
      <c r="B46" s="4" t="s">
        <v>65</v>
      </c>
      <c r="C46" s="4" t="s">
        <v>110</v>
      </c>
      <c r="D46" s="6" t="s">
        <v>26</v>
      </c>
      <c r="E46" s="6" t="s">
        <v>93</v>
      </c>
      <c r="F46" s="2" t="s">
        <v>115</v>
      </c>
      <c r="G46" s="10">
        <v>85</v>
      </c>
      <c r="H46" s="22">
        <v>1.7493876180614012E-2</v>
      </c>
      <c r="I46" s="3">
        <f t="shared" si="0"/>
        <v>0</v>
      </c>
      <c r="J46" s="19">
        <f t="shared" si="1"/>
        <v>0</v>
      </c>
      <c r="K46" s="19">
        <f t="shared" si="2"/>
        <v>0</v>
      </c>
    </row>
    <row r="47" spans="1:11" x14ac:dyDescent="0.3">
      <c r="A47" s="14">
        <v>42</v>
      </c>
      <c r="B47" s="4" t="s">
        <v>66</v>
      </c>
      <c r="C47" s="4" t="s">
        <v>91</v>
      </c>
      <c r="D47" s="6" t="s">
        <v>92</v>
      </c>
      <c r="E47" s="6"/>
      <c r="F47" s="2" t="s">
        <v>115</v>
      </c>
      <c r="G47" s="10">
        <v>86</v>
      </c>
      <c r="H47" s="22">
        <v>3.7293473401474051E-3</v>
      </c>
      <c r="I47" s="3">
        <f t="shared" si="0"/>
        <v>0</v>
      </c>
      <c r="J47" s="19">
        <f t="shared" si="1"/>
        <v>0</v>
      </c>
      <c r="K47" s="19">
        <f t="shared" si="2"/>
        <v>0</v>
      </c>
    </row>
    <row r="48" spans="1:11" x14ac:dyDescent="0.3">
      <c r="A48" s="14">
        <v>43</v>
      </c>
      <c r="B48" s="4" t="s">
        <v>67</v>
      </c>
      <c r="C48" s="4" t="s">
        <v>109</v>
      </c>
      <c r="D48" s="6" t="s">
        <v>26</v>
      </c>
      <c r="E48" s="24" t="s">
        <v>96</v>
      </c>
      <c r="F48" s="2" t="s">
        <v>115</v>
      </c>
      <c r="G48" s="10">
        <v>10</v>
      </c>
      <c r="H48" s="22">
        <v>1.1611640040362152E-2</v>
      </c>
      <c r="I48" s="3">
        <f t="shared" si="0"/>
        <v>0</v>
      </c>
      <c r="J48" s="19">
        <f t="shared" si="1"/>
        <v>0</v>
      </c>
      <c r="K48" s="19">
        <f t="shared" si="2"/>
        <v>0</v>
      </c>
    </row>
    <row r="49" spans="1:11" x14ac:dyDescent="0.3">
      <c r="A49" s="14">
        <v>44</v>
      </c>
      <c r="B49" s="4" t="s">
        <v>68</v>
      </c>
      <c r="C49" s="4" t="s">
        <v>110</v>
      </c>
      <c r="D49" s="6" t="s">
        <v>26</v>
      </c>
      <c r="E49" s="6" t="s">
        <v>93</v>
      </c>
      <c r="F49" s="2" t="s">
        <v>115</v>
      </c>
      <c r="G49" s="10">
        <v>10</v>
      </c>
      <c r="H49" s="22">
        <v>1.7493876180614012E-2</v>
      </c>
      <c r="I49" s="3">
        <f t="shared" si="0"/>
        <v>0</v>
      </c>
      <c r="J49" s="19">
        <f t="shared" si="1"/>
        <v>0</v>
      </c>
      <c r="K49" s="19">
        <f t="shared" si="2"/>
        <v>0</v>
      </c>
    </row>
    <row r="50" spans="1:11" x14ac:dyDescent="0.3">
      <c r="A50" s="14">
        <v>45</v>
      </c>
      <c r="B50" s="4" t="s">
        <v>111</v>
      </c>
      <c r="C50" s="4" t="s">
        <v>27</v>
      </c>
      <c r="D50" s="6" t="s">
        <v>26</v>
      </c>
      <c r="E50" s="6" t="s">
        <v>28</v>
      </c>
      <c r="F50" s="2" t="s">
        <v>115</v>
      </c>
      <c r="G50" s="10">
        <v>10</v>
      </c>
      <c r="H50" s="18">
        <v>6.9161703128788846E-2</v>
      </c>
      <c r="I50" s="3">
        <f t="shared" si="0"/>
        <v>0</v>
      </c>
      <c r="J50" s="19">
        <f t="shared" si="1"/>
        <v>0</v>
      </c>
      <c r="K50" s="19">
        <f t="shared" si="2"/>
        <v>0</v>
      </c>
    </row>
    <row r="51" spans="1:11" x14ac:dyDescent="0.3">
      <c r="A51" s="14">
        <v>46</v>
      </c>
      <c r="B51" s="4" t="s">
        <v>69</v>
      </c>
      <c r="C51" s="4" t="s">
        <v>102</v>
      </c>
      <c r="D51" s="6" t="s">
        <v>26</v>
      </c>
      <c r="E51" s="6" t="s">
        <v>99</v>
      </c>
      <c r="F51" s="2" t="s">
        <v>115</v>
      </c>
      <c r="G51" s="10">
        <v>41</v>
      </c>
      <c r="H51" s="18">
        <v>9.1199931646683153E-3</v>
      </c>
      <c r="I51" s="3">
        <f t="shared" si="0"/>
        <v>0</v>
      </c>
      <c r="J51" s="19">
        <f t="shared" si="1"/>
        <v>0</v>
      </c>
      <c r="K51" s="19">
        <f t="shared" si="2"/>
        <v>0</v>
      </c>
    </row>
    <row r="52" spans="1:11" x14ac:dyDescent="0.3">
      <c r="A52" s="14">
        <v>47</v>
      </c>
      <c r="B52" s="4" t="s">
        <v>70</v>
      </c>
      <c r="C52" s="4" t="s">
        <v>101</v>
      </c>
      <c r="D52" s="6" t="s">
        <v>26</v>
      </c>
      <c r="E52" s="6" t="s">
        <v>97</v>
      </c>
      <c r="F52" s="2" t="s">
        <v>115</v>
      </c>
      <c r="G52" s="10">
        <v>41</v>
      </c>
      <c r="H52" s="18">
        <v>1.192512664317222E-2</v>
      </c>
      <c r="I52" s="3">
        <f t="shared" si="0"/>
        <v>0</v>
      </c>
      <c r="J52" s="19">
        <f t="shared" si="1"/>
        <v>0</v>
      </c>
      <c r="K52" s="19">
        <f t="shared" si="2"/>
        <v>0</v>
      </c>
    </row>
    <row r="53" spans="1:11" x14ac:dyDescent="0.3">
      <c r="A53" s="14">
        <v>48</v>
      </c>
      <c r="B53" s="4" t="s">
        <v>71</v>
      </c>
      <c r="C53" s="4" t="s">
        <v>91</v>
      </c>
      <c r="D53" s="6" t="s">
        <v>26</v>
      </c>
      <c r="E53" s="6" t="s">
        <v>99</v>
      </c>
      <c r="F53" s="2" t="s">
        <v>115</v>
      </c>
      <c r="G53" s="10">
        <v>41</v>
      </c>
      <c r="H53" s="18">
        <v>1.6841029800481723E-2</v>
      </c>
      <c r="I53" s="3">
        <f t="shared" si="0"/>
        <v>0</v>
      </c>
      <c r="J53" s="19">
        <f t="shared" si="1"/>
        <v>0</v>
      </c>
      <c r="K53" s="19">
        <f t="shared" si="2"/>
        <v>0</v>
      </c>
    </row>
    <row r="54" spans="1:11" x14ac:dyDescent="0.3">
      <c r="A54" s="14">
        <v>49</v>
      </c>
      <c r="B54" s="4" t="s">
        <v>72</v>
      </c>
      <c r="C54" s="4" t="s">
        <v>105</v>
      </c>
      <c r="D54" s="6" t="s">
        <v>26</v>
      </c>
      <c r="E54" s="6" t="s">
        <v>106</v>
      </c>
      <c r="F54" s="2" t="s">
        <v>115</v>
      </c>
      <c r="G54" s="10">
        <v>41</v>
      </c>
      <c r="H54" s="18">
        <v>2.2443474634962601E-2</v>
      </c>
      <c r="I54" s="3">
        <f t="shared" si="0"/>
        <v>0</v>
      </c>
      <c r="J54" s="19">
        <f t="shared" si="1"/>
        <v>0</v>
      </c>
      <c r="K54" s="19">
        <f t="shared" si="2"/>
        <v>0</v>
      </c>
    </row>
    <row r="55" spans="1:11" x14ac:dyDescent="0.3">
      <c r="A55" s="14">
        <v>50</v>
      </c>
      <c r="B55" s="4" t="s">
        <v>73</v>
      </c>
      <c r="C55" s="9" t="s">
        <v>91</v>
      </c>
      <c r="D55" s="6" t="s">
        <v>26</v>
      </c>
      <c r="E55" s="6" t="s">
        <v>97</v>
      </c>
      <c r="F55" s="2" t="s">
        <v>115</v>
      </c>
      <c r="G55" s="10">
        <v>302</v>
      </c>
      <c r="H55" s="18">
        <v>9.1199931646683153E-3</v>
      </c>
      <c r="I55" s="3">
        <f t="shared" si="0"/>
        <v>0</v>
      </c>
      <c r="J55" s="19">
        <f t="shared" si="1"/>
        <v>0</v>
      </c>
      <c r="K55" s="19">
        <f t="shared" si="2"/>
        <v>0</v>
      </c>
    </row>
    <row r="56" spans="1:11" x14ac:dyDescent="0.3">
      <c r="A56" s="14">
        <v>51</v>
      </c>
      <c r="B56" s="4" t="s">
        <v>74</v>
      </c>
      <c r="C56" s="4" t="s">
        <v>101</v>
      </c>
      <c r="D56" s="6" t="s">
        <v>26</v>
      </c>
      <c r="E56" s="6" t="s">
        <v>97</v>
      </c>
      <c r="F56" s="2" t="s">
        <v>115</v>
      </c>
      <c r="G56" s="10">
        <v>302</v>
      </c>
      <c r="H56" s="18">
        <v>1.192512664317222E-2</v>
      </c>
      <c r="I56" s="3">
        <f t="shared" si="0"/>
        <v>0</v>
      </c>
      <c r="J56" s="19">
        <f t="shared" si="1"/>
        <v>0</v>
      </c>
      <c r="K56" s="19">
        <f t="shared" si="2"/>
        <v>0</v>
      </c>
    </row>
    <row r="57" spans="1:11" x14ac:dyDescent="0.3">
      <c r="A57" s="14">
        <v>52</v>
      </c>
      <c r="B57" s="4" t="s">
        <v>75</v>
      </c>
      <c r="C57" s="4" t="s">
        <v>104</v>
      </c>
      <c r="D57" s="6" t="s">
        <v>92</v>
      </c>
      <c r="E57" s="6" t="s">
        <v>99</v>
      </c>
      <c r="F57" s="2" t="s">
        <v>115</v>
      </c>
      <c r="G57" s="10">
        <v>188</v>
      </c>
      <c r="H57" s="18">
        <v>1.2950727246799397E-2</v>
      </c>
      <c r="I57" s="3">
        <f t="shared" si="0"/>
        <v>0</v>
      </c>
      <c r="J57" s="19">
        <f t="shared" si="1"/>
        <v>0</v>
      </c>
      <c r="K57" s="19">
        <f t="shared" si="2"/>
        <v>0</v>
      </c>
    </row>
    <row r="58" spans="1:11" x14ac:dyDescent="0.3">
      <c r="A58" s="14">
        <v>53</v>
      </c>
      <c r="B58" s="4" t="s">
        <v>76</v>
      </c>
      <c r="C58" s="4" t="s">
        <v>91</v>
      </c>
      <c r="D58" s="6" t="s">
        <v>26</v>
      </c>
      <c r="E58" s="6" t="s">
        <v>97</v>
      </c>
      <c r="F58" s="2" t="s">
        <v>115</v>
      </c>
      <c r="G58" s="10">
        <v>40</v>
      </c>
      <c r="H58" s="18">
        <v>8.1365116823399943E-3</v>
      </c>
      <c r="I58" s="3">
        <f t="shared" si="0"/>
        <v>0</v>
      </c>
      <c r="J58" s="19">
        <f t="shared" si="1"/>
        <v>0</v>
      </c>
      <c r="K58" s="19">
        <f t="shared" si="2"/>
        <v>0</v>
      </c>
    </row>
    <row r="59" spans="1:11" x14ac:dyDescent="0.3">
      <c r="A59" s="14">
        <v>54</v>
      </c>
      <c r="B59" s="4" t="s">
        <v>77</v>
      </c>
      <c r="C59" s="4" t="s">
        <v>107</v>
      </c>
      <c r="D59" s="6" t="s">
        <v>26</v>
      </c>
      <c r="E59" s="6" t="s">
        <v>99</v>
      </c>
      <c r="F59" s="2" t="s">
        <v>115</v>
      </c>
      <c r="G59" s="10">
        <v>40</v>
      </c>
      <c r="H59" s="18">
        <v>1.1128473548890974E-2</v>
      </c>
      <c r="I59" s="3">
        <f t="shared" si="0"/>
        <v>0</v>
      </c>
      <c r="J59" s="19">
        <f t="shared" si="1"/>
        <v>0</v>
      </c>
      <c r="K59" s="19">
        <f t="shared" si="2"/>
        <v>0</v>
      </c>
    </row>
    <row r="60" spans="1:11" x14ac:dyDescent="0.3">
      <c r="A60" s="14">
        <v>55</v>
      </c>
      <c r="B60" s="4" t="s">
        <v>78</v>
      </c>
      <c r="C60" s="4" t="s">
        <v>91</v>
      </c>
      <c r="D60" s="6" t="s">
        <v>26</v>
      </c>
      <c r="E60" s="6" t="s">
        <v>97</v>
      </c>
      <c r="F60" s="2" t="s">
        <v>115</v>
      </c>
      <c r="G60" s="10">
        <v>293</v>
      </c>
      <c r="H60" s="18">
        <v>8.1365116823399943E-3</v>
      </c>
      <c r="I60" s="3">
        <f t="shared" si="0"/>
        <v>0</v>
      </c>
      <c r="J60" s="19">
        <f t="shared" si="1"/>
        <v>0</v>
      </c>
      <c r="K60" s="19">
        <f t="shared" si="2"/>
        <v>0</v>
      </c>
    </row>
    <row r="61" spans="1:11" x14ac:dyDescent="0.3">
      <c r="A61" s="14">
        <v>56</v>
      </c>
      <c r="B61" s="4" t="s">
        <v>79</v>
      </c>
      <c r="C61" s="4" t="s">
        <v>107</v>
      </c>
      <c r="D61" s="6" t="s">
        <v>26</v>
      </c>
      <c r="E61" s="6" t="s">
        <v>97</v>
      </c>
      <c r="F61" s="2" t="s">
        <v>115</v>
      </c>
      <c r="G61" s="10">
        <v>293</v>
      </c>
      <c r="H61" s="18">
        <v>1.1128473548890974E-2</v>
      </c>
      <c r="I61" s="3">
        <f t="shared" si="0"/>
        <v>0</v>
      </c>
      <c r="J61" s="19">
        <f t="shared" si="1"/>
        <v>0</v>
      </c>
      <c r="K61" s="19">
        <f t="shared" si="2"/>
        <v>0</v>
      </c>
    </row>
    <row r="62" spans="1:11" x14ac:dyDescent="0.3">
      <c r="A62" s="14">
        <v>57</v>
      </c>
      <c r="B62" s="4" t="s">
        <v>80</v>
      </c>
      <c r="C62" s="4" t="s">
        <v>102</v>
      </c>
      <c r="D62" s="6" t="s">
        <v>26</v>
      </c>
      <c r="E62" s="6" t="s">
        <v>29</v>
      </c>
      <c r="F62" s="2" t="s">
        <v>115</v>
      </c>
      <c r="G62" s="10">
        <v>136</v>
      </c>
      <c r="H62" s="18">
        <v>9.1199931646683153E-3</v>
      </c>
      <c r="I62" s="3">
        <f t="shared" si="0"/>
        <v>0</v>
      </c>
      <c r="J62" s="19">
        <f t="shared" si="1"/>
        <v>0</v>
      </c>
      <c r="K62" s="19">
        <f t="shared" si="2"/>
        <v>0</v>
      </c>
    </row>
    <row r="63" spans="1:11" x14ac:dyDescent="0.3">
      <c r="A63" s="14">
        <v>58</v>
      </c>
      <c r="B63" s="4" t="s">
        <v>81</v>
      </c>
      <c r="C63" s="4" t="s">
        <v>101</v>
      </c>
      <c r="D63" s="6" t="s">
        <v>26</v>
      </c>
      <c r="E63" s="6" t="s">
        <v>29</v>
      </c>
      <c r="F63" s="2" t="s">
        <v>115</v>
      </c>
      <c r="G63" s="10">
        <v>136</v>
      </c>
      <c r="H63" s="18">
        <v>1.192512664317222E-2</v>
      </c>
      <c r="I63" s="3">
        <f t="shared" si="0"/>
        <v>0</v>
      </c>
      <c r="J63" s="19">
        <f t="shared" si="1"/>
        <v>0</v>
      </c>
      <c r="K63" s="19">
        <f t="shared" si="2"/>
        <v>0</v>
      </c>
    </row>
    <row r="64" spans="1:11" x14ac:dyDescent="0.3">
      <c r="A64" s="14">
        <v>59</v>
      </c>
      <c r="B64" s="4" t="s">
        <v>82</v>
      </c>
      <c r="C64" s="4" t="s">
        <v>100</v>
      </c>
      <c r="D64" s="6" t="s">
        <v>26</v>
      </c>
      <c r="E64" s="6" t="s">
        <v>29</v>
      </c>
      <c r="F64" s="2" t="s">
        <v>115</v>
      </c>
      <c r="G64" s="10">
        <v>136</v>
      </c>
      <c r="H64" s="18">
        <v>1.6841029800481723E-2</v>
      </c>
      <c r="I64" s="3">
        <f t="shared" si="0"/>
        <v>0</v>
      </c>
      <c r="J64" s="19">
        <f t="shared" si="1"/>
        <v>0</v>
      </c>
      <c r="K64" s="19">
        <f t="shared" si="2"/>
        <v>0</v>
      </c>
    </row>
    <row r="65" spans="1:11" x14ac:dyDescent="0.3">
      <c r="A65" s="14">
        <v>60</v>
      </c>
      <c r="B65" s="4" t="s">
        <v>85</v>
      </c>
      <c r="C65" s="4" t="s">
        <v>103</v>
      </c>
      <c r="D65" s="6" t="s">
        <v>26</v>
      </c>
      <c r="E65" s="6" t="s">
        <v>29</v>
      </c>
      <c r="F65" s="2" t="s">
        <v>115</v>
      </c>
      <c r="G65" s="10">
        <v>115</v>
      </c>
      <c r="H65" s="18">
        <v>2.2375783190018008E-2</v>
      </c>
      <c r="I65" s="3">
        <f t="shared" si="0"/>
        <v>0</v>
      </c>
      <c r="J65" s="19">
        <f t="shared" si="1"/>
        <v>0</v>
      </c>
      <c r="K65" s="19">
        <f t="shared" si="2"/>
        <v>0</v>
      </c>
    </row>
    <row r="66" spans="1:11" x14ac:dyDescent="0.3">
      <c r="A66" s="14">
        <v>61</v>
      </c>
      <c r="B66" s="4" t="s">
        <v>83</v>
      </c>
      <c r="C66" s="4" t="s">
        <v>102</v>
      </c>
      <c r="D66" s="6" t="s">
        <v>26</v>
      </c>
      <c r="E66" s="6" t="s">
        <v>29</v>
      </c>
      <c r="F66" s="2" t="s">
        <v>115</v>
      </c>
      <c r="G66" s="10">
        <v>146</v>
      </c>
      <c r="H66" s="18">
        <v>8.1365116823399943E-3</v>
      </c>
      <c r="I66" s="3">
        <f t="shared" si="0"/>
        <v>0</v>
      </c>
      <c r="J66" s="19">
        <f t="shared" si="1"/>
        <v>0</v>
      </c>
      <c r="K66" s="19">
        <f t="shared" si="2"/>
        <v>0</v>
      </c>
    </row>
    <row r="67" spans="1:11" x14ac:dyDescent="0.3">
      <c r="A67" s="14">
        <v>62</v>
      </c>
      <c r="B67" s="4" t="s">
        <v>84</v>
      </c>
      <c r="C67" s="4" t="s">
        <v>101</v>
      </c>
      <c r="D67" s="6" t="s">
        <v>26</v>
      </c>
      <c r="E67" s="6" t="s">
        <v>99</v>
      </c>
      <c r="F67" s="2" t="s">
        <v>115</v>
      </c>
      <c r="G67" s="10">
        <v>146</v>
      </c>
      <c r="H67" s="18">
        <v>1.2425441634029363E-2</v>
      </c>
      <c r="I67" s="3">
        <f t="shared" ref="I67" si="3">ROUND($I$5*H67,0)</f>
        <v>0</v>
      </c>
      <c r="J67" s="19">
        <f t="shared" ref="J67" si="4">I67*G67</f>
        <v>0</v>
      </c>
      <c r="K67" s="19">
        <f t="shared" si="2"/>
        <v>0</v>
      </c>
    </row>
  </sheetData>
  <mergeCells count="13">
    <mergeCell ref="A5:F5"/>
    <mergeCell ref="H3:H4"/>
    <mergeCell ref="A1:K1"/>
    <mergeCell ref="A3:A4"/>
    <mergeCell ref="B3:B4"/>
    <mergeCell ref="C3:C4"/>
    <mergeCell ref="D3:D4"/>
    <mergeCell ref="E3:E4"/>
    <mergeCell ref="G3:G4"/>
    <mergeCell ref="K3:K4"/>
    <mergeCell ref="F3:F4"/>
    <mergeCell ref="I3:J3"/>
    <mergeCell ref="C2:I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단가비율표 및 보증금산출표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2023-07-20T01:14:19Z</dcterms:created>
  <dcterms:modified xsi:type="dcterms:W3CDTF">2026-08-13T01:05:43Z</dcterms:modified>
</cp:coreProperties>
</file>