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_오구희업무\의약품, 임대차\1. 의약품 업무\(1) ★입찰 및 수의계약\2026년(의약품 계약)\★정기입찰\10. 3차 입찰기안\qnswl\"/>
    </mc:Choice>
  </mc:AlternateContent>
  <xr:revisionPtr revIDLastSave="0" documentId="13_ncr:1_{1E099041-5132-4DDA-9BBA-85CA57447B82}" xr6:coauthVersionLast="36" xr6:coauthVersionMax="36" xr10:uidLastSave="{00000000-0000-0000-0000-000000000000}"/>
  <bookViews>
    <workbookView xWindow="0" yWindow="0" windowWidth="29010" windowHeight="10890" xr2:uid="{00000000-000D-0000-FFFF-FFFF00000000}"/>
  </bookViews>
  <sheets>
    <sheet name="목록" sheetId="27" r:id="rId1"/>
  </sheets>
  <externalReferences>
    <externalReference r:id="rId2"/>
  </externalReferences>
  <definedNames>
    <definedName name="_xlnm._FilterDatabase" localSheetId="0" hidden="1">목록!$A$5:$AH$142</definedName>
    <definedName name="_xlnm.Print_Titles" localSheetId="0">목록!$5:$5</definedName>
    <definedName name="리스트" localSheetId="0">#REF!</definedName>
    <definedName name="리스트">#REF!</definedName>
    <definedName name="분류표" xml:space="preserve"> [1]Sheet1!$E$4:$F$241</definedName>
    <definedName name="얍">{"a","내복";"b","주사";"c","외용";"d","기타"}</definedName>
    <definedName name="얍ㅇ뱌">{"A","내복";"B","주사";"C","외용";"D","기타"}</definedName>
    <definedName name="투여">{"a","내복";"b","주사";"c","외용";"d","기타"}</definedName>
    <definedName name="투여표">{"A","내복";"B","주사";"C","외용";"D","기타"}</definedName>
    <definedName name="현재" localSheetId="0">#REF!</definedName>
    <definedName name="현재">#REF!</definedName>
  </definedNames>
  <calcPr calcId="191029"/>
</workbook>
</file>

<file path=xl/calcChain.xml><?xml version="1.0" encoding="utf-8"?>
<calcChain xmlns="http://schemas.openxmlformats.org/spreadsheetml/2006/main">
  <c r="O144" i="27" l="1"/>
  <c r="O143" i="27"/>
  <c r="B7" i="27" l="1"/>
  <c r="B8" i="27" s="1"/>
  <c r="B9" i="27" s="1"/>
  <c r="B10" i="27" s="1"/>
  <c r="B11" i="27" s="1"/>
  <c r="B12" i="27" s="1"/>
  <c r="B13" i="27" s="1"/>
  <c r="B14" i="27" s="1"/>
  <c r="B15" i="27" s="1"/>
  <c r="B16" i="27" s="1"/>
  <c r="B17" i="27" s="1"/>
  <c r="B18" i="27" s="1"/>
  <c r="B19" i="27" s="1"/>
  <c r="B20" i="27" s="1"/>
  <c r="B21" i="27" s="1"/>
  <c r="B22" i="27" s="1"/>
  <c r="B23" i="27" s="1"/>
  <c r="B24" i="27" s="1"/>
  <c r="B25" i="27" s="1"/>
  <c r="B26" i="27" s="1"/>
  <c r="B27" i="27" s="1"/>
  <c r="B28" i="27" s="1"/>
  <c r="B29" i="27" s="1"/>
  <c r="B30" i="27" s="1"/>
  <c r="B31" i="27" s="1"/>
  <c r="B32" i="27" s="1"/>
  <c r="B33" i="27" s="1"/>
  <c r="B34" i="27" s="1"/>
  <c r="B35" i="27" s="1"/>
  <c r="B36" i="27" s="1"/>
  <c r="B37" i="27" s="1"/>
  <c r="B38" i="27" s="1"/>
  <c r="B39" i="27" s="1"/>
  <c r="B40" i="27" s="1"/>
  <c r="B41" i="27" s="1"/>
  <c r="B42" i="27" s="1"/>
  <c r="B43" i="27" s="1"/>
  <c r="B44" i="27" s="1"/>
  <c r="B45" i="27" s="1"/>
  <c r="B46" i="27" s="1"/>
  <c r="B47" i="27" s="1"/>
  <c r="B48" i="27" s="1"/>
  <c r="B49" i="27" s="1"/>
  <c r="B50" i="27" s="1"/>
  <c r="B51" i="27" s="1"/>
  <c r="B52" i="27" s="1"/>
  <c r="B53" i="27" s="1"/>
  <c r="B54" i="27" s="1"/>
  <c r="B55" i="27" s="1"/>
  <c r="B56" i="27" s="1"/>
  <c r="B57" i="27" s="1"/>
  <c r="B58" i="27" s="1"/>
  <c r="B59" i="27" s="1"/>
  <c r="B60" i="27" s="1"/>
  <c r="B61" i="27" s="1"/>
  <c r="B62" i="27" s="1"/>
  <c r="B63" i="27" s="1"/>
  <c r="B64" i="27" s="1"/>
  <c r="B65" i="27" s="1"/>
  <c r="B66" i="27" s="1"/>
  <c r="B67" i="27" s="1"/>
  <c r="B68" i="27" s="1"/>
  <c r="B69" i="27" s="1"/>
  <c r="B70" i="27" s="1"/>
  <c r="B71" i="27" s="1"/>
  <c r="B72" i="27" s="1"/>
  <c r="B73" i="27" s="1"/>
  <c r="B74" i="27" s="1"/>
  <c r="B75" i="27" s="1"/>
  <c r="B76" i="27" s="1"/>
  <c r="B77" i="27" s="1"/>
  <c r="B78" i="27" s="1"/>
  <c r="B79" i="27" s="1"/>
  <c r="B80" i="27" s="1"/>
  <c r="B81" i="27" s="1"/>
  <c r="B82" i="27" s="1"/>
  <c r="B83" i="27" s="1"/>
  <c r="B84" i="27" s="1"/>
  <c r="B85" i="27" s="1"/>
  <c r="B86" i="27" s="1"/>
  <c r="B87" i="27" s="1"/>
  <c r="B88" i="27" s="1"/>
  <c r="B89" i="27" s="1"/>
  <c r="B90" i="27" s="1"/>
  <c r="B91" i="27" s="1"/>
  <c r="B92" i="27" s="1"/>
  <c r="B93" i="27" s="1"/>
  <c r="B94" i="27" s="1"/>
  <c r="B95" i="27" s="1"/>
  <c r="B96" i="27" s="1"/>
  <c r="B97" i="27" s="1"/>
  <c r="B98" i="27" s="1"/>
  <c r="B99" i="27" s="1"/>
  <c r="B100" i="27" s="1"/>
  <c r="B101" i="27" s="1"/>
  <c r="B102" i="27" s="1"/>
  <c r="B103" i="27" s="1"/>
  <c r="B104" i="27" s="1"/>
  <c r="B105" i="27" s="1"/>
  <c r="B106" i="27" s="1"/>
  <c r="B107" i="27" s="1"/>
  <c r="B108" i="27" s="1"/>
  <c r="B109" i="27" s="1"/>
  <c r="B110" i="27" s="1"/>
  <c r="B111" i="27" s="1"/>
  <c r="B112" i="27" s="1"/>
  <c r="B113" i="27" s="1"/>
  <c r="B114" i="27" s="1"/>
  <c r="B115" i="27" s="1"/>
  <c r="B116" i="27" s="1"/>
  <c r="B117" i="27" s="1"/>
  <c r="B118" i="27" s="1"/>
  <c r="B119" i="27" s="1"/>
  <c r="B120" i="27" s="1"/>
  <c r="B121" i="27" s="1"/>
  <c r="B122" i="27" s="1"/>
  <c r="B123" i="27" s="1"/>
  <c r="B124" i="27" s="1"/>
  <c r="B125" i="27" s="1"/>
  <c r="B126" i="27" s="1"/>
  <c r="B127" i="27" s="1"/>
  <c r="B128" i="27" s="1"/>
  <c r="B129" i="27" s="1"/>
  <c r="B130" i="27" s="1"/>
  <c r="B131" i="27" s="1"/>
  <c r="B132" i="27" s="1"/>
  <c r="B133" i="27" s="1"/>
  <c r="B134" i="27" s="1"/>
  <c r="B135" i="27" s="1"/>
  <c r="B136" i="27" s="1"/>
  <c r="B137" i="27" s="1"/>
  <c r="B138" i="27" s="1"/>
  <c r="B139" i="27" s="1"/>
  <c r="B140" i="27" s="1"/>
  <c r="B141" i="27" s="1"/>
  <c r="B142" i="27" s="1"/>
  <c r="P6" i="27" l="1"/>
  <c r="R6" i="27" s="1"/>
  <c r="P7" i="27"/>
  <c r="R7" i="27" s="1"/>
  <c r="P8" i="27"/>
  <c r="R8" i="27" s="1"/>
  <c r="P9" i="27"/>
  <c r="R9" i="27" s="1"/>
  <c r="P10" i="27"/>
  <c r="R10" i="27" s="1"/>
  <c r="P11" i="27"/>
  <c r="R11" i="27" s="1"/>
  <c r="P12" i="27"/>
  <c r="R12" i="27" s="1"/>
  <c r="P13" i="27"/>
  <c r="R13" i="27" s="1"/>
  <c r="P14" i="27"/>
  <c r="R14" i="27" s="1"/>
  <c r="P15" i="27"/>
  <c r="R15" i="27" s="1"/>
  <c r="P16" i="27"/>
  <c r="R16" i="27" s="1"/>
  <c r="P17" i="27"/>
  <c r="R17" i="27" s="1"/>
  <c r="P18" i="27"/>
  <c r="R18" i="27" s="1"/>
  <c r="P19" i="27"/>
  <c r="R19" i="27" s="1"/>
  <c r="P20" i="27"/>
  <c r="R20" i="27" s="1"/>
  <c r="P21" i="27"/>
  <c r="R21" i="27" s="1"/>
  <c r="P22" i="27"/>
  <c r="R22" i="27" s="1"/>
  <c r="P23" i="27"/>
  <c r="R23" i="27" s="1"/>
  <c r="P24" i="27"/>
  <c r="R24" i="27" s="1"/>
  <c r="P25" i="27"/>
  <c r="R25" i="27" s="1"/>
  <c r="P26" i="27"/>
  <c r="R26" i="27" s="1"/>
  <c r="P27" i="27"/>
  <c r="R27" i="27" s="1"/>
  <c r="P28" i="27"/>
  <c r="R28" i="27" s="1"/>
  <c r="P29" i="27"/>
  <c r="R29" i="27" s="1"/>
  <c r="P30" i="27"/>
  <c r="R30" i="27" s="1"/>
  <c r="P31" i="27"/>
  <c r="R31" i="27" s="1"/>
  <c r="P32" i="27"/>
  <c r="R32" i="27" s="1"/>
  <c r="P33" i="27"/>
  <c r="R33" i="27" s="1"/>
  <c r="P34" i="27"/>
  <c r="R34" i="27" s="1"/>
  <c r="P35" i="27"/>
  <c r="R35" i="27" s="1"/>
  <c r="P36" i="27"/>
  <c r="R36" i="27" s="1"/>
  <c r="P37" i="27"/>
  <c r="R37" i="27" s="1"/>
  <c r="P38" i="27"/>
  <c r="R38" i="27" s="1"/>
  <c r="P39" i="27"/>
  <c r="R39" i="27" s="1"/>
  <c r="P40" i="27"/>
  <c r="R40" i="27" s="1"/>
  <c r="P41" i="27"/>
  <c r="R41" i="27" s="1"/>
  <c r="P42" i="27"/>
  <c r="R42" i="27" s="1"/>
  <c r="P43" i="27"/>
  <c r="R43" i="27" s="1"/>
  <c r="P44" i="27"/>
  <c r="R44" i="27" s="1"/>
  <c r="P45" i="27"/>
  <c r="R45" i="27" s="1"/>
  <c r="P46" i="27"/>
  <c r="R46" i="27" s="1"/>
  <c r="P47" i="27"/>
  <c r="R47" i="27" s="1"/>
  <c r="P48" i="27"/>
  <c r="R48" i="27" s="1"/>
  <c r="P49" i="27"/>
  <c r="R49" i="27" s="1"/>
  <c r="P50" i="27"/>
  <c r="R50" i="27" s="1"/>
  <c r="P51" i="27"/>
  <c r="R51" i="27" s="1"/>
  <c r="P52" i="27"/>
  <c r="R52" i="27" s="1"/>
  <c r="P53" i="27"/>
  <c r="R53" i="27" s="1"/>
  <c r="P54" i="27"/>
  <c r="R54" i="27" s="1"/>
  <c r="P55" i="27"/>
  <c r="R55" i="27" s="1"/>
  <c r="P56" i="27"/>
  <c r="R56" i="27" s="1"/>
  <c r="P57" i="27"/>
  <c r="R57" i="27" s="1"/>
  <c r="P58" i="27"/>
  <c r="R58" i="27" s="1"/>
  <c r="P59" i="27"/>
  <c r="R59" i="27" s="1"/>
  <c r="P60" i="27"/>
  <c r="R60" i="27" s="1"/>
  <c r="P61" i="27"/>
  <c r="R61" i="27" s="1"/>
  <c r="P62" i="27"/>
  <c r="R62" i="27" s="1"/>
  <c r="P63" i="27"/>
  <c r="R63" i="27" s="1"/>
  <c r="P64" i="27"/>
  <c r="R64" i="27" s="1"/>
  <c r="P65" i="27"/>
  <c r="R65" i="27" s="1"/>
  <c r="P66" i="27"/>
  <c r="R66" i="27" s="1"/>
  <c r="P67" i="27"/>
  <c r="R67" i="27" s="1"/>
  <c r="P68" i="27"/>
  <c r="R68" i="27" s="1"/>
  <c r="P69" i="27"/>
  <c r="R69" i="27" s="1"/>
  <c r="P70" i="27"/>
  <c r="R70" i="27" s="1"/>
  <c r="P71" i="27"/>
  <c r="R71" i="27" s="1"/>
  <c r="P72" i="27"/>
  <c r="R72" i="27" s="1"/>
  <c r="P73" i="27"/>
  <c r="R73" i="27" s="1"/>
  <c r="P74" i="27"/>
  <c r="R74" i="27" s="1"/>
  <c r="P75" i="27"/>
  <c r="R75" i="27" s="1"/>
  <c r="P76" i="27"/>
  <c r="R76" i="27" s="1"/>
  <c r="P77" i="27"/>
  <c r="R77" i="27" s="1"/>
  <c r="P78" i="27"/>
  <c r="R78" i="27" s="1"/>
  <c r="P79" i="27"/>
  <c r="R79" i="27" s="1"/>
  <c r="P80" i="27"/>
  <c r="R80" i="27" s="1"/>
  <c r="P81" i="27"/>
  <c r="R81" i="27" s="1"/>
  <c r="P82" i="27"/>
  <c r="R82" i="27" s="1"/>
  <c r="P83" i="27"/>
  <c r="R83" i="27" s="1"/>
  <c r="P84" i="27"/>
  <c r="R84" i="27" s="1"/>
  <c r="P85" i="27"/>
  <c r="R85" i="27" s="1"/>
  <c r="P86" i="27"/>
  <c r="R86" i="27" s="1"/>
  <c r="P87" i="27"/>
  <c r="R87" i="27" s="1"/>
  <c r="P88" i="27"/>
  <c r="R88" i="27" s="1"/>
  <c r="P89" i="27"/>
  <c r="R89" i="27" s="1"/>
  <c r="P90" i="27"/>
  <c r="R90" i="27" s="1"/>
  <c r="P91" i="27"/>
  <c r="R91" i="27" s="1"/>
  <c r="P92" i="27"/>
  <c r="R92" i="27" s="1"/>
  <c r="P93" i="27"/>
  <c r="R93" i="27" s="1"/>
  <c r="P94" i="27"/>
  <c r="R94" i="27" s="1"/>
  <c r="P95" i="27"/>
  <c r="R95" i="27" s="1"/>
  <c r="P96" i="27"/>
  <c r="R96" i="27" s="1"/>
  <c r="P97" i="27"/>
  <c r="R97" i="27" s="1"/>
  <c r="P98" i="27"/>
  <c r="R98" i="27" s="1"/>
  <c r="P99" i="27"/>
  <c r="R99" i="27" s="1"/>
  <c r="P100" i="27"/>
  <c r="R100" i="27" s="1"/>
  <c r="P101" i="27"/>
  <c r="R101" i="27" s="1"/>
  <c r="P102" i="27"/>
  <c r="R102" i="27" s="1"/>
  <c r="P103" i="27"/>
  <c r="R103" i="27" s="1"/>
  <c r="P104" i="27"/>
  <c r="R104" i="27" s="1"/>
  <c r="P105" i="27"/>
  <c r="R105" i="27" s="1"/>
  <c r="P106" i="27"/>
  <c r="R106" i="27" s="1"/>
  <c r="P107" i="27"/>
  <c r="R107" i="27" s="1"/>
  <c r="P108" i="27"/>
  <c r="R108" i="27" s="1"/>
  <c r="P109" i="27"/>
  <c r="R109" i="27" s="1"/>
  <c r="P110" i="27"/>
  <c r="R110" i="27" s="1"/>
  <c r="P111" i="27"/>
  <c r="R111" i="27" s="1"/>
  <c r="P112" i="27"/>
  <c r="R112" i="27" s="1"/>
  <c r="P113" i="27"/>
  <c r="R113" i="27" s="1"/>
  <c r="P114" i="27"/>
  <c r="R114" i="27" s="1"/>
  <c r="P115" i="27"/>
  <c r="R115" i="27" s="1"/>
  <c r="P116" i="27"/>
  <c r="R116" i="27" s="1"/>
  <c r="P117" i="27"/>
  <c r="R117" i="27" s="1"/>
  <c r="P118" i="27"/>
  <c r="R118" i="27" s="1"/>
  <c r="P119" i="27"/>
  <c r="R119" i="27" s="1"/>
  <c r="P120" i="27"/>
  <c r="R120" i="27" s="1"/>
  <c r="P121" i="27"/>
  <c r="R121" i="27" s="1"/>
  <c r="P122" i="27"/>
  <c r="R122" i="27" s="1"/>
  <c r="P123" i="27"/>
  <c r="R123" i="27" s="1"/>
  <c r="P124" i="27"/>
  <c r="R124" i="27" s="1"/>
  <c r="P125" i="27"/>
  <c r="R125" i="27" s="1"/>
  <c r="P126" i="27"/>
  <c r="R126" i="27" s="1"/>
  <c r="P127" i="27"/>
  <c r="R127" i="27" s="1"/>
  <c r="P128" i="27"/>
  <c r="R128" i="27" s="1"/>
  <c r="P129" i="27"/>
  <c r="R129" i="27" s="1"/>
  <c r="P130" i="27"/>
  <c r="R130" i="27" s="1"/>
  <c r="P131" i="27"/>
  <c r="R131" i="27" s="1"/>
  <c r="P132" i="27"/>
  <c r="R132" i="27" s="1"/>
  <c r="P133" i="27"/>
  <c r="R133" i="27" s="1"/>
  <c r="P134" i="27"/>
  <c r="R134" i="27" s="1"/>
  <c r="P135" i="27"/>
  <c r="R135" i="27" s="1"/>
  <c r="P136" i="27"/>
  <c r="R136" i="27" s="1"/>
  <c r="P137" i="27"/>
  <c r="R137" i="27" s="1"/>
  <c r="P138" i="27"/>
  <c r="R138" i="27" s="1"/>
  <c r="P139" i="27"/>
  <c r="R139" i="27" s="1"/>
  <c r="P140" i="27"/>
  <c r="R140" i="27" s="1"/>
  <c r="P141" i="27"/>
  <c r="R141" i="27" s="1"/>
  <c r="P142" i="27"/>
  <c r="R142" i="27" s="1"/>
</calcChain>
</file>

<file path=xl/sharedStrings.xml><?xml version="1.0" encoding="utf-8"?>
<sst xmlns="http://schemas.openxmlformats.org/spreadsheetml/2006/main" count="1795" uniqueCount="791">
  <si>
    <t>규격</t>
  </si>
  <si>
    <t>표준코드</t>
  </si>
  <si>
    <t>BTL</t>
  </si>
  <si>
    <t>AMP</t>
  </si>
  <si>
    <t>BOX</t>
  </si>
  <si>
    <t>BAG</t>
  </si>
  <si>
    <t>VIA</t>
  </si>
  <si>
    <t>250ML/BTL</t>
  </si>
  <si>
    <t>500ML/BTL</t>
  </si>
  <si>
    <t>1G/VIA</t>
  </si>
  <si>
    <t>50MG/VIA</t>
  </si>
  <si>
    <t>XIACXM-1</t>
  </si>
  <si>
    <t>Abciximab 10mg/5ml/vial</t>
  </si>
  <si>
    <t>10MG/5ML/VIA</t>
  </si>
  <si>
    <t>668500021</t>
  </si>
  <si>
    <t>PFS</t>
  </si>
  <si>
    <t>XIAPSD</t>
  </si>
  <si>
    <t>653401931</t>
  </si>
  <si>
    <t>100MG/VIA</t>
  </si>
  <si>
    <t>XIAZZM</t>
  </si>
  <si>
    <t>Atezolizumab 1200mg/20ml/vial</t>
  </si>
  <si>
    <t>1200MG/20ML/VIA</t>
  </si>
  <si>
    <t>645001441</t>
  </si>
  <si>
    <t>50MG/ML/AMP</t>
  </si>
  <si>
    <t>XIBRXM</t>
  </si>
  <si>
    <t>696300191</t>
  </si>
  <si>
    <t>20MG/VIA</t>
  </si>
  <si>
    <t>XIBTOX</t>
  </si>
  <si>
    <t>Botulinum A Toxin 100U/vial</t>
  </si>
  <si>
    <t>100U/VIA</t>
  </si>
  <si>
    <t>XIBTOX50</t>
  </si>
  <si>
    <t>Botulinium toxin A 50U/vial</t>
  </si>
  <si>
    <t>641605931</t>
  </si>
  <si>
    <t>XIBTX2</t>
  </si>
  <si>
    <t>Botulinium toxin A 200U/vial</t>
  </si>
  <si>
    <t>694100021</t>
  </si>
  <si>
    <t>2ML/AMP</t>
  </si>
  <si>
    <t>XICCS</t>
  </si>
  <si>
    <t>Cyclosporine 250mg/5ml/amp</t>
  </si>
  <si>
    <t>250MG/5ML/AMP</t>
  </si>
  <si>
    <t>653600561</t>
  </si>
  <si>
    <t>XICFMX1</t>
  </si>
  <si>
    <t>Cefminox 1g/vial</t>
  </si>
  <si>
    <t>642400341</t>
  </si>
  <si>
    <t>XICPT1-1</t>
  </si>
  <si>
    <t>Cisplatin 10mg/20ml/vial</t>
  </si>
  <si>
    <t>10MG/20ML/VIA</t>
  </si>
  <si>
    <t>642502351</t>
  </si>
  <si>
    <t>XICPT5-1</t>
  </si>
  <si>
    <t>Cisplatin 50mg/100ml/vial</t>
  </si>
  <si>
    <t>50MG/100ML/VIA</t>
  </si>
  <si>
    <t>642502371</t>
  </si>
  <si>
    <t>XIDAUN</t>
  </si>
  <si>
    <t>PEN</t>
  </si>
  <si>
    <t>XIDNM12</t>
  </si>
  <si>
    <t>XIDNSM</t>
  </si>
  <si>
    <t>Denosumab 60mg/pfs</t>
  </si>
  <si>
    <t>60MG/PFS</t>
  </si>
  <si>
    <t>052300041</t>
  </si>
  <si>
    <t>XIDPM</t>
  </si>
  <si>
    <t>200MG/5ML/AMP</t>
  </si>
  <si>
    <t>645301921</t>
  </si>
  <si>
    <t>50MG/10ML/VIA</t>
  </si>
  <si>
    <t>XIEMOL</t>
  </si>
  <si>
    <t>Esmolol 100mg/10ml/vial</t>
  </si>
  <si>
    <t>100MG/10ML/VIA</t>
  </si>
  <si>
    <t>645401191</t>
  </si>
  <si>
    <t>XIEPT10</t>
  </si>
  <si>
    <t>640003011</t>
  </si>
  <si>
    <t>XIEPT4</t>
  </si>
  <si>
    <t>4,000U/SYR</t>
  </si>
  <si>
    <t>640004291</t>
  </si>
  <si>
    <t>XIEPT6</t>
  </si>
  <si>
    <t>640003041</t>
  </si>
  <si>
    <t>XIERBL</t>
  </si>
  <si>
    <t>1MG/2ML/VIA</t>
  </si>
  <si>
    <t>621100031</t>
  </si>
  <si>
    <t>XIFMTD</t>
  </si>
  <si>
    <t>Famotidine 20mg/10ml/vial</t>
  </si>
  <si>
    <t>XIGBX</t>
  </si>
  <si>
    <t>653400021</t>
  </si>
  <si>
    <t>20MG/ML/AMP</t>
  </si>
  <si>
    <t>EA</t>
  </si>
  <si>
    <t>XIHPD-1</t>
  </si>
  <si>
    <t>Haloperidol 5mg/ml/amp</t>
  </si>
  <si>
    <t>5MG/1ML/AMP</t>
  </si>
  <si>
    <t>651901021</t>
  </si>
  <si>
    <t>XIIBDR3-1</t>
  </si>
  <si>
    <t>3MG/3ML/SYR</t>
  </si>
  <si>
    <t>645304621</t>
  </si>
  <si>
    <t>XIIPLM5</t>
  </si>
  <si>
    <t>658700641</t>
  </si>
  <si>
    <t>XIISXTP</t>
  </si>
  <si>
    <t>654400601</t>
  </si>
  <si>
    <t>40MG/VIA</t>
  </si>
  <si>
    <t>PK</t>
  </si>
  <si>
    <t>XINCR</t>
  </si>
  <si>
    <t>Nicorandil 48mg/vial</t>
  </si>
  <si>
    <t>48MG/VIA</t>
  </si>
  <si>
    <t>644901321</t>
  </si>
  <si>
    <t>20ML/AMP</t>
  </si>
  <si>
    <t>Bevacizumab (Korea) 100mg/4mL/vial</t>
  </si>
  <si>
    <t>051500081</t>
  </si>
  <si>
    <t>XIOBZ40</t>
  </si>
  <si>
    <t>Bevacizumab (Korea) 400mg/16mL/vial</t>
  </si>
  <si>
    <t>051500082</t>
  </si>
  <si>
    <t>XIOCT</t>
  </si>
  <si>
    <t>Octreotide 0.1mg/ml/amp</t>
  </si>
  <si>
    <t>0.1MG/ML/AMP</t>
  </si>
  <si>
    <t>653600521</t>
  </si>
  <si>
    <t>XIOLMP10</t>
  </si>
  <si>
    <t>XIPGE</t>
  </si>
  <si>
    <t>653300331</t>
  </si>
  <si>
    <t>XIPGE05</t>
  </si>
  <si>
    <t>Alprostadil 5mcg/ml/amp</t>
  </si>
  <si>
    <t>5MCG/AMP</t>
  </si>
  <si>
    <t>653300971</t>
  </si>
  <si>
    <t>XIPHOS</t>
  </si>
  <si>
    <t>644904253</t>
  </si>
  <si>
    <t>XIPMDR</t>
  </si>
  <si>
    <t>Pamidronate 15mg/ml/amp</t>
  </si>
  <si>
    <t>15MG/AMP</t>
  </si>
  <si>
    <t>645301971</t>
  </si>
  <si>
    <t>XIPVZM10</t>
  </si>
  <si>
    <t>Palivizumab100mg/vial</t>
  </si>
  <si>
    <t>650701181</t>
  </si>
  <si>
    <t>XIPVZM5</t>
  </si>
  <si>
    <t>Palivizumab 50mg/vial</t>
  </si>
  <si>
    <t>650701191</t>
  </si>
  <si>
    <t>500MG/50ML/VIA</t>
  </si>
  <si>
    <t>XIRTXM1</t>
  </si>
  <si>
    <t>Rituximab 100mg/10ml/vial</t>
  </si>
  <si>
    <t>645000221</t>
  </si>
  <si>
    <t>XIRTXM5</t>
  </si>
  <si>
    <t>Rituximab 500mg/50ml/vial</t>
  </si>
  <si>
    <t>645000231</t>
  </si>
  <si>
    <t>XIRTXSC</t>
  </si>
  <si>
    <t>1.4G/VIA</t>
  </si>
  <si>
    <t>645001381</t>
  </si>
  <si>
    <t>XISOMP4</t>
  </si>
  <si>
    <t>650700091</t>
  </si>
  <si>
    <t>XITMD</t>
  </si>
  <si>
    <t>Tramadol 50mg/ml/amp</t>
  </si>
  <si>
    <t>657804971</t>
  </si>
  <si>
    <t>XITMPL</t>
  </si>
  <si>
    <t>693900200</t>
  </si>
  <si>
    <t>XITSTUD</t>
  </si>
  <si>
    <t>1G/4ML/VIA</t>
  </si>
  <si>
    <t>641106001</t>
  </si>
  <si>
    <t>XIUTK13</t>
  </si>
  <si>
    <t>646902251</t>
  </si>
  <si>
    <t>XIUTK9</t>
  </si>
  <si>
    <t>646902041</t>
  </si>
  <si>
    <t>XIVSC20</t>
  </si>
  <si>
    <t>100MG/4ML/VIA</t>
  </si>
  <si>
    <t>10MG/10ML/VIA</t>
  </si>
  <si>
    <t>645104331</t>
  </si>
  <si>
    <t>TAB</t>
  </si>
  <si>
    <t>ML</t>
  </si>
  <si>
    <t>CAP</t>
  </si>
  <si>
    <t>XMAC</t>
  </si>
  <si>
    <t>Acyclovir 200mg/tab</t>
  </si>
  <si>
    <t>643501110</t>
  </si>
  <si>
    <t>0.5MG/CAP</t>
  </si>
  <si>
    <t>643306501</t>
  </si>
  <si>
    <t>20ML/PO</t>
  </si>
  <si>
    <t>250MG/CAP</t>
  </si>
  <si>
    <t>10MG/CAP</t>
  </si>
  <si>
    <t>696300650</t>
  </si>
  <si>
    <t>642104860</t>
  </si>
  <si>
    <t>650201670</t>
  </si>
  <si>
    <t>100MG/CAP</t>
  </si>
  <si>
    <t>50MG/tab</t>
  </si>
  <si>
    <t>Azithromycin 250mg/tab</t>
  </si>
  <si>
    <t>648900880</t>
  </si>
  <si>
    <t>Azithromycin 40mg/ml</t>
  </si>
  <si>
    <t>648900871</t>
  </si>
  <si>
    <t>643601080</t>
  </si>
  <si>
    <t>100MG/G</t>
  </si>
  <si>
    <t>G</t>
  </si>
  <si>
    <t>XMCFDR</t>
  </si>
  <si>
    <t>Cefdinir 100mg/cap</t>
  </si>
  <si>
    <t>645400850</t>
  </si>
  <si>
    <t>XMCFDRP</t>
  </si>
  <si>
    <t>645400831</t>
  </si>
  <si>
    <t>50MG/CAP</t>
  </si>
  <si>
    <t>20ML/PK</t>
  </si>
  <si>
    <t>XMCPREP</t>
  </si>
  <si>
    <t>659900940</t>
  </si>
  <si>
    <t>XMCSRT16-1</t>
  </si>
  <si>
    <t>Candesartan 16mg/tab</t>
  </si>
  <si>
    <t>643305140</t>
  </si>
  <si>
    <t>XMCSRT32-1</t>
  </si>
  <si>
    <t>Candesartan 32mg/tab</t>
  </si>
  <si>
    <t>643305900</t>
  </si>
  <si>
    <t>XMCSRT8-1</t>
  </si>
  <si>
    <t>Candesartan 8mg/tab</t>
  </si>
  <si>
    <t>643304840</t>
  </si>
  <si>
    <t>16MG/CAP</t>
  </si>
  <si>
    <t>8MG/CAP</t>
  </si>
  <si>
    <t>644101980</t>
  </si>
  <si>
    <t>XMETDC6</t>
  </si>
  <si>
    <t>646800120</t>
  </si>
  <si>
    <t>XMEUPA9</t>
  </si>
  <si>
    <t>642507290</t>
  </si>
  <si>
    <t>XMFMTD-2</t>
  </si>
  <si>
    <t>Famotidine 20mg/tab</t>
  </si>
  <si>
    <t>643503860</t>
  </si>
  <si>
    <t>XMGMMF25-1</t>
  </si>
  <si>
    <t>Glimepiride/Metformin 1/250mg/tab</t>
  </si>
  <si>
    <t>652100830</t>
  </si>
  <si>
    <t>XMGMMF50-1</t>
  </si>
  <si>
    <t>Glimepiride/Metformin 2/500mg/tab</t>
  </si>
  <si>
    <t>652100840</t>
  </si>
  <si>
    <t>XMGMPR-1</t>
  </si>
  <si>
    <t>Glimepiride 2mg/tab</t>
  </si>
  <si>
    <t>652100800</t>
  </si>
  <si>
    <t>XMGMPR4-1</t>
  </si>
  <si>
    <t>Glimepiride 4mg/tab</t>
  </si>
  <si>
    <t>652100820</t>
  </si>
  <si>
    <t>651903350</t>
  </si>
  <si>
    <t>24MG/CAP</t>
  </si>
  <si>
    <t>651903340</t>
  </si>
  <si>
    <t>651903230</t>
  </si>
  <si>
    <t>XMIBD</t>
  </si>
  <si>
    <t>652101230</t>
  </si>
  <si>
    <t>XMIBSRT-1</t>
  </si>
  <si>
    <t>652100870</t>
  </si>
  <si>
    <t>XMIBSRT3-1</t>
  </si>
  <si>
    <t>652100880</t>
  </si>
  <si>
    <t>640006540</t>
  </si>
  <si>
    <t>XMIODS</t>
  </si>
  <si>
    <t>10ML/BTL</t>
  </si>
  <si>
    <t>671704773</t>
  </si>
  <si>
    <t>XMKMZG</t>
  </si>
  <si>
    <t>2G/PO</t>
  </si>
  <si>
    <t>640002511</t>
  </si>
  <si>
    <t>100MG/TAB</t>
  </si>
  <si>
    <t>2MG/CAP</t>
  </si>
  <si>
    <t>XMLVAB</t>
  </si>
  <si>
    <t>Lamivudine/Abacavir 300/600mg/tab</t>
  </si>
  <si>
    <t>650002840</t>
  </si>
  <si>
    <t>TUBE</t>
  </si>
  <si>
    <t>5MG/TAB</t>
  </si>
  <si>
    <t>XMMLDS</t>
  </si>
  <si>
    <t>643500900</t>
  </si>
  <si>
    <t>XMNALX</t>
  </si>
  <si>
    <t>Naltrexone 50mg/tab</t>
  </si>
  <si>
    <t>645400200</t>
  </si>
  <si>
    <t>XMNB5</t>
  </si>
  <si>
    <t>662501680</t>
  </si>
  <si>
    <t>XMNMDP</t>
  </si>
  <si>
    <t>Nimodipine 30mg/tab</t>
  </si>
  <si>
    <t>647800720</t>
  </si>
  <si>
    <t>XMNXEP-2</t>
  </si>
  <si>
    <t>643306760</t>
  </si>
  <si>
    <t>XMNZYM</t>
  </si>
  <si>
    <t>659900010</t>
  </si>
  <si>
    <t>10MG/TAB</t>
  </si>
  <si>
    <t>XMOSTN8</t>
  </si>
  <si>
    <t>Osimertinib 80mg/tab</t>
  </si>
  <si>
    <t>650700980</t>
  </si>
  <si>
    <t>XMPAOX</t>
  </si>
  <si>
    <t>Paroxetine 20mg/tab</t>
  </si>
  <si>
    <t>642001180</t>
  </si>
  <si>
    <t>XMPAOXCR</t>
  </si>
  <si>
    <t>650001330</t>
  </si>
  <si>
    <t>XMPDPR10</t>
  </si>
  <si>
    <t>676300020</t>
  </si>
  <si>
    <t>XMPDPR5</t>
  </si>
  <si>
    <t>676300030</t>
  </si>
  <si>
    <t>XMPEPD-1</t>
  </si>
  <si>
    <t>Pseudoephedrine 60mg/tab</t>
  </si>
  <si>
    <t>670301460</t>
  </si>
  <si>
    <t>4MG/CAP</t>
  </si>
  <si>
    <t>XMPPV</t>
  </si>
  <si>
    <t>Propiverine 20mg/tab</t>
  </si>
  <si>
    <t>645400480</t>
  </si>
  <si>
    <t>XMPRCZ</t>
  </si>
  <si>
    <t>Procarbazine 50mg/cap</t>
  </si>
  <si>
    <t>664000901</t>
  </si>
  <si>
    <t>5G/PK</t>
  </si>
  <si>
    <t>652600384</t>
  </si>
  <si>
    <t>XMPSCS-P3</t>
  </si>
  <si>
    <t>5G/20ML/PK</t>
  </si>
  <si>
    <t>641906891</t>
  </si>
  <si>
    <t>XMPZPN2</t>
  </si>
  <si>
    <t>Pazopanib 200mg/tab</t>
  </si>
  <si>
    <t>653602870</t>
  </si>
  <si>
    <t>XMPZPN4</t>
  </si>
  <si>
    <t>Pazopanib 400mg/tab</t>
  </si>
  <si>
    <t>653602810</t>
  </si>
  <si>
    <t>650001850</t>
  </si>
  <si>
    <t>650001860</t>
  </si>
  <si>
    <t>650001870</t>
  </si>
  <si>
    <t>XMSMC20-P</t>
  </si>
  <si>
    <t>671803431</t>
  </si>
  <si>
    <t>XMSMCTS</t>
  </si>
  <si>
    <t>671803433</t>
  </si>
  <si>
    <t>XMTNT</t>
  </si>
  <si>
    <t>645400610</t>
  </si>
  <si>
    <t>XMTRI</t>
  </si>
  <si>
    <t>Triamcinolone 4mg/tab</t>
  </si>
  <si>
    <t>644700300</t>
  </si>
  <si>
    <t>XMTRMZMR</t>
  </si>
  <si>
    <t>676300010</t>
  </si>
  <si>
    <t>644305900</t>
  </si>
  <si>
    <t>644300650</t>
  </si>
  <si>
    <t>XMVDGT</t>
  </si>
  <si>
    <t>Vildagliptin 50mg/tab</t>
  </si>
  <si>
    <t>653601350</t>
  </si>
  <si>
    <t>XMVSRT-1</t>
  </si>
  <si>
    <t>Valsartan 80mg/tab</t>
  </si>
  <si>
    <t>640006050</t>
  </si>
  <si>
    <t>XMVSRT16-1</t>
  </si>
  <si>
    <t>Valsartan 160mg/tab</t>
  </si>
  <si>
    <t>640006040</t>
  </si>
  <si>
    <t>XMVTMA</t>
  </si>
  <si>
    <t>Vitaminia tab</t>
  </si>
  <si>
    <t>642705950</t>
  </si>
  <si>
    <t>XMZMTP</t>
  </si>
  <si>
    <t>Zolmitriptan 2.5mg/tab</t>
  </si>
  <si>
    <t>XMZNSM</t>
  </si>
  <si>
    <t>Zonisamide 100mg/tab</t>
  </si>
  <si>
    <t>642500820</t>
  </si>
  <si>
    <t>XPCRTO</t>
  </si>
  <si>
    <t>Crotamiton 10% 50g/tube</t>
  </si>
  <si>
    <t>643601401</t>
  </si>
  <si>
    <t>XPDFCO</t>
  </si>
  <si>
    <t>Diflucortolone 0.3% 10g/tube</t>
  </si>
  <si>
    <t>644100091</t>
  </si>
  <si>
    <t>XPFM-O</t>
  </si>
  <si>
    <t>0.1%/5ML/BTL</t>
  </si>
  <si>
    <t>645303111</t>
  </si>
  <si>
    <t>XPGLTSA</t>
  </si>
  <si>
    <t>8X3CM/EA</t>
  </si>
  <si>
    <t>XPGLTSS</t>
  </si>
  <si>
    <t>XPICT-I</t>
  </si>
  <si>
    <t>Indacaterol 150mcg/dose, 30cap/pkg</t>
  </si>
  <si>
    <t>653602121</t>
  </si>
  <si>
    <t>Prednicarbate 0.25% 10g/tube</t>
  </si>
  <si>
    <t>XPSFR</t>
  </si>
  <si>
    <t>Sevoflurane 250ml/btl</t>
  </si>
  <si>
    <t>665001051</t>
  </si>
  <si>
    <t>Vilanterol/Umeclidinium 62.5 Ellipta 30dose/btl</t>
  </si>
  <si>
    <t>650002960</t>
  </si>
  <si>
    <t>XPVY11</t>
  </si>
  <si>
    <t>681000074</t>
  </si>
  <si>
    <t>XPVY541</t>
  </si>
  <si>
    <t>681000332</t>
  </si>
  <si>
    <t>651902230</t>
  </si>
  <si>
    <t>643303830</t>
  </si>
  <si>
    <t>642705730</t>
  </si>
  <si>
    <t>646902530</t>
  </si>
  <si>
    <t>646902550</t>
  </si>
  <si>
    <t>642100960</t>
  </si>
  <si>
    <t>642100970</t>
  </si>
  <si>
    <t>640005840</t>
  </si>
  <si>
    <t>640006020</t>
  </si>
  <si>
    <t>653600210</t>
  </si>
  <si>
    <t>642506610</t>
  </si>
  <si>
    <t>642104030</t>
  </si>
  <si>
    <t>653600180</t>
  </si>
  <si>
    <t>642104020</t>
  </si>
  <si>
    <t>642506480</t>
  </si>
  <si>
    <t>664101341</t>
  </si>
  <si>
    <t>664102371</t>
  </si>
  <si>
    <t>643900710</t>
  </si>
  <si>
    <t>655603150</t>
  </si>
  <si>
    <t>642500390</t>
  </si>
  <si>
    <t>641700821</t>
  </si>
  <si>
    <t>670701070</t>
  </si>
  <si>
    <t>645400360</t>
  </si>
  <si>
    <t>657202360</t>
  </si>
  <si>
    <t>642506660</t>
  </si>
  <si>
    <t>645403580</t>
  </si>
  <si>
    <t>642506670</t>
  </si>
  <si>
    <t>645403590</t>
  </si>
  <si>
    <t>642506940</t>
  </si>
  <si>
    <t>653600010</t>
  </si>
  <si>
    <t>643306580</t>
  </si>
  <si>
    <t>659901430</t>
  </si>
  <si>
    <t>642902811</t>
  </si>
  <si>
    <t>642902820</t>
  </si>
  <si>
    <t>642101183</t>
  </si>
  <si>
    <t>643503581</t>
  </si>
  <si>
    <t>642101190</t>
  </si>
  <si>
    <t>643503590</t>
  </si>
  <si>
    <t>657800830</t>
  </si>
  <si>
    <t>644701100</t>
  </si>
  <si>
    <t>644303590</t>
  </si>
  <si>
    <t>650102430</t>
  </si>
  <si>
    <t>642102501</t>
  </si>
  <si>
    <t>657200921</t>
  </si>
  <si>
    <t>657800301</t>
  </si>
  <si>
    <t>643307731</t>
  </si>
  <si>
    <t>653102031</t>
  </si>
  <si>
    <t>644913971</t>
  </si>
  <si>
    <t>657801061</t>
  </si>
  <si>
    <t>643901051</t>
  </si>
  <si>
    <t>652100161</t>
  </si>
  <si>
    <t>계약단위</t>
    <phoneticPr fontId="4" type="noConversion"/>
  </si>
  <si>
    <t>제품코드1</t>
  </si>
  <si>
    <t>상한가1</t>
    <phoneticPr fontId="6" type="noConversion"/>
  </si>
  <si>
    <t>제품코드2</t>
  </si>
  <si>
    <t>상한가2</t>
  </si>
  <si>
    <t>제품코드3</t>
  </si>
  <si>
    <t>상한가3</t>
  </si>
  <si>
    <t>제품코드4</t>
  </si>
  <si>
    <t>상한가4</t>
  </si>
  <si>
    <t>제품코드5</t>
  </si>
  <si>
    <t>상한가5</t>
  </si>
  <si>
    <t>645306431</t>
  </si>
  <si>
    <t>급여구분</t>
    <phoneticPr fontId="4" type="noConversion"/>
  </si>
  <si>
    <t>효능분류</t>
    <phoneticPr fontId="4" type="noConversion"/>
  </si>
  <si>
    <t>입찰그룹명</t>
    <phoneticPr fontId="4" type="noConversion"/>
  </si>
  <si>
    <t>642105030</t>
  </si>
  <si>
    <t>642100080</t>
  </si>
  <si>
    <t>No.</t>
    <phoneticPr fontId="4" type="noConversion"/>
  </si>
  <si>
    <t>성분명</t>
    <phoneticPr fontId="4" type="noConversion"/>
  </si>
  <si>
    <t>참고수량</t>
    <phoneticPr fontId="4" type="noConversion"/>
  </si>
  <si>
    <t>약품코드</t>
    <phoneticPr fontId="4" type="noConversion"/>
  </si>
  <si>
    <t>set.no 비고</t>
    <phoneticPr fontId="4" type="noConversion"/>
  </si>
  <si>
    <t>제형분류</t>
    <phoneticPr fontId="4" type="noConversion"/>
  </si>
  <si>
    <t>입찰선정회사1</t>
    <phoneticPr fontId="6" type="noConversion"/>
  </si>
  <si>
    <t>입찰선정회사2</t>
    <phoneticPr fontId="4" type="noConversion"/>
  </si>
  <si>
    <t>입찰선정회사3</t>
    <phoneticPr fontId="4" type="noConversion"/>
  </si>
  <si>
    <t>입찰선정회사4</t>
    <phoneticPr fontId="4" type="noConversion"/>
  </si>
  <si>
    <t>입찰선정회사5</t>
    <phoneticPr fontId="4" type="noConversion"/>
  </si>
  <si>
    <t>퇴장방지</t>
  </si>
  <si>
    <t>그룹(입찰분류번호)</t>
    <phoneticPr fontId="4" type="noConversion"/>
  </si>
  <si>
    <t>단독/복수</t>
    <phoneticPr fontId="4" type="noConversion"/>
  </si>
  <si>
    <t>급여</t>
  </si>
  <si>
    <t>(주)대웅제약</t>
  </si>
  <si>
    <t>비급여</t>
  </si>
  <si>
    <t>(주)엘지화학</t>
  </si>
  <si>
    <t>한국희귀의약품센터</t>
  </si>
  <si>
    <t>(주)한국얀센</t>
  </si>
  <si>
    <t>일반약</t>
  </si>
  <si>
    <t>항암제</t>
  </si>
  <si>
    <t>큐어시스</t>
  </si>
  <si>
    <t>포</t>
  </si>
  <si>
    <t>(주)태준제약</t>
  </si>
  <si>
    <t>에스케이케미칼(주)</t>
  </si>
  <si>
    <t>암젠코리아유한회사</t>
  </si>
  <si>
    <t>동아에스티(주)</t>
  </si>
  <si>
    <t>(주)한국로슈</t>
  </si>
  <si>
    <t>영양수액</t>
  </si>
  <si>
    <t>(주)보령</t>
  </si>
  <si>
    <t>한국화이자제약(주)</t>
  </si>
  <si>
    <t>한국아스트라제네카(주)</t>
  </si>
  <si>
    <t>한림제약(주)</t>
  </si>
  <si>
    <t>no.43 동일제조사</t>
  </si>
  <si>
    <t>명인제약(주)</t>
  </si>
  <si>
    <t>(주)종근당</t>
  </si>
  <si>
    <t>no.93 동일제조사</t>
  </si>
  <si>
    <t>(주)유한양행</t>
  </si>
  <si>
    <t>no.17 동일제조사</t>
  </si>
  <si>
    <t>인슐린</t>
  </si>
  <si>
    <t>한국릴리(유)</t>
  </si>
  <si>
    <t>삼진제약(주)</t>
  </si>
  <si>
    <t>Paroxetine(서방정) 12.5mg/tab</t>
  </si>
  <si>
    <t>(주)녹십자</t>
  </si>
  <si>
    <t>환인제약(주)</t>
  </si>
  <si>
    <t>no.56 동일제조사</t>
  </si>
  <si>
    <t>no.46 동일제조사</t>
  </si>
  <si>
    <t>에이치케이이노엔(주)</t>
  </si>
  <si>
    <t>(유)한국비엠에스제약</t>
  </si>
  <si>
    <t>안국약품(주)</t>
  </si>
  <si>
    <t>한국세르비에(주)</t>
  </si>
  <si>
    <t>한국다케다제약(주)</t>
  </si>
  <si>
    <t>제일약품(주)</t>
  </si>
  <si>
    <t>no.44 동일제조사</t>
  </si>
  <si>
    <t>제이더블유중외제약(주)</t>
  </si>
  <si>
    <t>(주)한국팜비오</t>
  </si>
  <si>
    <t>기초가</t>
    <phoneticPr fontId="4" type="noConversion"/>
  </si>
  <si>
    <t>의약품 입찰품목 내역서</t>
    <phoneticPr fontId="6" type="noConversion"/>
  </si>
  <si>
    <t>그룹별 투찰가
(그룹별 단가 및 
그룹별 단가총액)</t>
    <phoneticPr fontId="6" type="noConversion"/>
  </si>
  <si>
    <r>
      <t xml:space="preserve">← 아래의 그룹별 </t>
    </r>
    <r>
      <rPr>
        <b/>
        <sz val="12"/>
        <color rgb="FFFF0000"/>
        <rFont val="맑은 고딕"/>
        <family val="3"/>
        <charset val="129"/>
        <scheme val="minor"/>
      </rPr>
      <t>"노란칸"</t>
    </r>
    <r>
      <rPr>
        <sz val="12"/>
        <color theme="1"/>
        <rFont val="맑은 고딕"/>
        <family val="3"/>
        <charset val="129"/>
        <scheme val="minor"/>
      </rPr>
      <t xml:space="preserve">에 </t>
    </r>
    <r>
      <rPr>
        <b/>
        <sz val="12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12"/>
        <color theme="1"/>
        <rFont val="맑은 고딕"/>
        <family val="3"/>
        <charset val="129"/>
        <scheme val="minor"/>
      </rPr>
      <t xml:space="preserve">를 입력하시면, 
  </t>
    </r>
    <r>
      <rPr>
        <b/>
        <sz val="12"/>
        <color rgb="FFFF0000"/>
        <rFont val="맑은 고딕"/>
        <family val="3"/>
        <charset val="129"/>
        <scheme val="minor"/>
      </rPr>
      <t xml:space="preserve"> "품목별 단가"</t>
    </r>
    <r>
      <rPr>
        <sz val="12"/>
        <color theme="1"/>
        <rFont val="맑은 고딕"/>
        <family val="3"/>
        <charset val="129"/>
        <scheme val="minor"/>
      </rPr>
      <t>를 확인 할 수 있음.</t>
    </r>
    <r>
      <rPr>
        <b/>
        <sz val="12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6" type="noConversion"/>
  </si>
  <si>
    <t>그룹별 단가비율표
(단가배분)</t>
  </si>
  <si>
    <t>그룹별 투찰가
(그룹별 단가총액)</t>
  </si>
  <si>
    <t>품목별
배분 단가</t>
    <phoneticPr fontId="4" type="noConversion"/>
  </si>
  <si>
    <t>XPVLUM-I</t>
  </si>
  <si>
    <t>XIOBZ10</t>
  </si>
  <si>
    <t>XPPCO-1</t>
  </si>
  <si>
    <t>XIZN</t>
  </si>
  <si>
    <t>XIOLMC15</t>
  </si>
  <si>
    <t>XMBERA</t>
  </si>
  <si>
    <t>XMANGL-1</t>
  </si>
  <si>
    <t>XMAGNS-P2</t>
  </si>
  <si>
    <t>XINEOT</t>
  </si>
  <si>
    <t>XMANIT-1</t>
  </si>
  <si>
    <t>외용약품</t>
  </si>
  <si>
    <t>주사약품</t>
  </si>
  <si>
    <t>경구약품</t>
  </si>
  <si>
    <t>670606990</t>
  </si>
  <si>
    <t>073400070</t>
  </si>
  <si>
    <t>073400080</t>
  </si>
  <si>
    <t>653404441</t>
  </si>
  <si>
    <t>669907151</t>
  </si>
  <si>
    <t>681300101</t>
  </si>
  <si>
    <t>073200340</t>
  </si>
  <si>
    <t>642507651</t>
  </si>
  <si>
    <t>100mg/vial</t>
  </si>
  <si>
    <t>프레지니우스카비코리아(주)</t>
  </si>
  <si>
    <t>하나제약(주)</t>
  </si>
  <si>
    <t>대원제약(주)</t>
  </si>
  <si>
    <t>(주)한독</t>
  </si>
  <si>
    <t>642802350</t>
  </si>
  <si>
    <t>642802340</t>
  </si>
  <si>
    <t>642802140</t>
  </si>
  <si>
    <t>코오롱제약(주)</t>
  </si>
  <si>
    <t>한올바이오파마(주)</t>
  </si>
  <si>
    <t>한미약품(주)</t>
  </si>
  <si>
    <t>651902170</t>
  </si>
  <si>
    <t>동국제약(주)</t>
  </si>
  <si>
    <t>한국애브비(주)</t>
  </si>
  <si>
    <t>주식회사제뉴원사이언스</t>
  </si>
  <si>
    <t>645406251</t>
  </si>
  <si>
    <t>현대약품(주)</t>
  </si>
  <si>
    <t>655602984</t>
  </si>
  <si>
    <t>영진약품(주)</t>
  </si>
  <si>
    <t>671805551</t>
  </si>
  <si>
    <t>652600394</t>
  </si>
  <si>
    <t>664101331</t>
  </si>
  <si>
    <t>645403750</t>
  </si>
  <si>
    <t>642500170</t>
  </si>
  <si>
    <t>642505060</t>
  </si>
  <si>
    <t>651903190</t>
  </si>
  <si>
    <t>651904050</t>
  </si>
  <si>
    <t>651904760</t>
  </si>
  <si>
    <t>651904770</t>
  </si>
  <si>
    <t>651904780</t>
  </si>
  <si>
    <t>한국유나이티드제약(주)</t>
  </si>
  <si>
    <t>652101640</t>
  </si>
  <si>
    <t>624900421</t>
  </si>
  <si>
    <t>일동제약(주)</t>
  </si>
  <si>
    <t>644206290</t>
  </si>
  <si>
    <t>바이엘코리아(주)</t>
  </si>
  <si>
    <t>대한뉴팜(주)</t>
  </si>
  <si>
    <t>653404240</t>
  </si>
  <si>
    <t>동화약품(주)</t>
  </si>
  <si>
    <t>657804890</t>
  </si>
  <si>
    <t>길리어드사이언스코리아(유)</t>
  </si>
  <si>
    <t>642503961</t>
  </si>
  <si>
    <t>668903330</t>
  </si>
  <si>
    <t>XMAZMS</t>
  </si>
  <si>
    <t>XMTTLD-1</t>
  </si>
  <si>
    <t>XMTTLD4-1</t>
  </si>
  <si>
    <t>XIRDSV</t>
  </si>
  <si>
    <t>XMIMTNK</t>
  </si>
  <si>
    <t>XMRNRPD2-1</t>
  </si>
  <si>
    <t>XMRNRPD4-1</t>
  </si>
  <si>
    <t>XMRNRPD8-1</t>
  </si>
  <si>
    <t>복수</t>
  </si>
  <si>
    <t>단수</t>
  </si>
  <si>
    <t>625900141</t>
  </si>
  <si>
    <t>642702450</t>
  </si>
  <si>
    <t>697200010</t>
  </si>
  <si>
    <t>697200170</t>
  </si>
  <si>
    <t>20MG/TAB</t>
  </si>
  <si>
    <t>50MG/TAB</t>
  </si>
  <si>
    <t>SYR</t>
  </si>
  <si>
    <t>2MG/TAB</t>
  </si>
  <si>
    <t>12.5MG/TAB</t>
  </si>
  <si>
    <t>Alginate sod 20ml/pk</t>
  </si>
  <si>
    <t>Artemisia asiatica ext. 90mg/tab</t>
  </si>
  <si>
    <t>90MG/TAB</t>
  </si>
  <si>
    <t>40MG/ML</t>
  </si>
  <si>
    <t>2.5MG/TAB</t>
  </si>
  <si>
    <t>500MG/TAB</t>
  </si>
  <si>
    <t>400MG/TAB</t>
  </si>
  <si>
    <t>Erythropoietin alpha 10,000IU/pfs</t>
  </si>
  <si>
    <t>10,000IU/SYR</t>
  </si>
  <si>
    <t>Erythropoietin alpha 4,000IU/pfs</t>
  </si>
  <si>
    <t>Erythropoietin alpha 6,000IU/pfs</t>
  </si>
  <si>
    <t>6,000IU/PFS</t>
  </si>
  <si>
    <t>60MG/TAB</t>
  </si>
  <si>
    <t>30MG/TAB</t>
  </si>
  <si>
    <t>30CAP/PK</t>
  </si>
  <si>
    <t>300IU/3ML/PEN</t>
  </si>
  <si>
    <t>Kremezin 2g/pk</t>
  </si>
  <si>
    <t>Anagrelide HCl 0.5mg/cap</t>
  </si>
  <si>
    <t>250MG/TAB</t>
  </si>
  <si>
    <t>10%/50G/TUBE</t>
  </si>
  <si>
    <t>DAUNOrubicin 20mg/vial</t>
  </si>
  <si>
    <t>Etodolac(서방정) 600mg/tab</t>
  </si>
  <si>
    <t>600MG/TAB</t>
  </si>
  <si>
    <t>80MG/TAB</t>
  </si>
  <si>
    <t>Ibudilast 10mg/cap</t>
  </si>
  <si>
    <t>35MG/TAB</t>
  </si>
  <si>
    <t>200MG/TAB</t>
  </si>
  <si>
    <t>Tolterodine(서방캡슐) 2mg/cap</t>
  </si>
  <si>
    <t>Tolterodine(서방캡슐) 4mg/cap</t>
  </si>
  <si>
    <t>4MG/TAB</t>
  </si>
  <si>
    <t>Galantamine(서방캡슐) 16mg/cap</t>
  </si>
  <si>
    <t>Galantamine(서방캡슐) 24mg/cap</t>
  </si>
  <si>
    <t>Galantamine(서방캡슐) 8mg/cap</t>
  </si>
  <si>
    <t>Olimel(★CENtral) 1,500ml/bag</t>
  </si>
  <si>
    <t>1500ML/BAG</t>
  </si>
  <si>
    <t>Pancreatin(enteric coated) 457.7mg/cap</t>
  </si>
  <si>
    <t>TamiPOOL</t>
  </si>
  <si>
    <t>Testosterone undecanoate 1000mg/4ml/vial</t>
  </si>
  <si>
    <t>Trimetazidine(서방정) 35mg/tab</t>
  </si>
  <si>
    <t>Ustekinumab 130mg/26ml/vial</t>
  </si>
  <si>
    <t>130MG/VIA</t>
  </si>
  <si>
    <t>Ustekinumab 90mg/ml/pfs</t>
  </si>
  <si>
    <t>90MG/PFS</t>
  </si>
  <si>
    <t>8MG/TAB</t>
  </si>
  <si>
    <t>Eribulin mesylate 1mg/2ml/vial</t>
  </si>
  <si>
    <t>30DOSE/BTL</t>
  </si>
  <si>
    <t>Insulin degludec/liraglutide 300IU/10.8mg/3ml/pen(고위험)</t>
  </si>
  <si>
    <t>300MG/TAB</t>
  </si>
  <si>
    <t>16MG/TAB</t>
  </si>
  <si>
    <t>32MG/TAB</t>
  </si>
  <si>
    <t>300/600MG/TAB</t>
  </si>
  <si>
    <t>Neotrace 4 inj. 2ml/vial</t>
  </si>
  <si>
    <t>2ML/VIAL</t>
  </si>
  <si>
    <t>Peri Olimel(peri) 1,000ml/bag</t>
  </si>
  <si>
    <t>1000ML/BAG</t>
  </si>
  <si>
    <t>Remdesivir 100mg/vial</t>
  </si>
  <si>
    <t>200U/VIA</t>
  </si>
  <si>
    <t>50IU/VIA</t>
  </si>
  <si>
    <t>0.3%/10G/TUBE</t>
  </si>
  <si>
    <t>Esomeprazole 40mg/vial</t>
  </si>
  <si>
    <t>Irbesartan 150mg/tab</t>
  </si>
  <si>
    <t>150MG/TAB</t>
  </si>
  <si>
    <t>Irbesartan 300mg/tab</t>
  </si>
  <si>
    <t>Perindopril arginine 10mg/tab</t>
  </si>
  <si>
    <t>Perindopril arginine 5mg/tab</t>
  </si>
  <si>
    <t>Potassium PHOSphate 136.1mg/20ml/amp(고위험)</t>
  </si>
  <si>
    <t>Rituximab 1.4g/11.7ml/vial</t>
  </si>
  <si>
    <t>Alprostadil 10mcg/2ml/amp</t>
  </si>
  <si>
    <t>Alprostadil 10mcg/2ml/pfs</t>
  </si>
  <si>
    <t>10MCG/2ML/PFS</t>
  </si>
  <si>
    <t>Anytal Triple tab</t>
  </si>
  <si>
    <t>Cefdinir granule 100mg/G</t>
  </si>
  <si>
    <t>Enalapril maleate 10mg/tab</t>
  </si>
  <si>
    <t>1/250MG/TAB</t>
  </si>
  <si>
    <t>2/500MG/TAB</t>
  </si>
  <si>
    <t>Ipilimumab 50mg/10ml/vial</t>
  </si>
  <si>
    <t>Viscum album 20mg/ml/amp</t>
  </si>
  <si>
    <t>Beraprost sod(PGI2) 20mcg/tab</t>
  </si>
  <si>
    <t>20MCG/TAB</t>
  </si>
  <si>
    <t>Dioctahedral (1ml) smectite 150mg/ml</t>
  </si>
  <si>
    <t>DOPAmine 200mg/5ml/amp</t>
  </si>
  <si>
    <t>Haprep Powder 2L/box</t>
  </si>
  <si>
    <t>2L/BOX</t>
  </si>
  <si>
    <t>Ibandronate sodium 3mg/3ml/pfs</t>
  </si>
  <si>
    <t>Iodine/potassium iodide 0.5/1g/10ml/btl</t>
  </si>
  <si>
    <t>Medilac-DS cap</t>
  </si>
  <si>
    <t>Naproxen/★esomeprazole 500/20mg/tab</t>
  </si>
  <si>
    <t>500/20MG/TAB</t>
  </si>
  <si>
    <t>Sodium bicarbonate 500mg/tab</t>
  </si>
  <si>
    <t>160MG/TAB</t>
  </si>
  <si>
    <t>Zinc sulfate 10mg/10ml/vial</t>
  </si>
  <si>
    <t>400MG/16ML/VIA</t>
  </si>
  <si>
    <t>Brentuximab vedotin 50mg/vial</t>
  </si>
  <si>
    <t>Dioctahedral smectite 20ml/pk</t>
  </si>
  <si>
    <t>Ropinirole(서방정) 2mg/tab</t>
  </si>
  <si>
    <t>Ropinirole(서방정) 4mg/tab</t>
  </si>
  <si>
    <t>Ropinirole(서방정) 8mg/tab</t>
  </si>
  <si>
    <t>Vaselin gauze 10x10cm2</t>
  </si>
  <si>
    <t>10x10cm2/EA</t>
  </si>
  <si>
    <t>Vaselin gauze 540x10cm2</t>
  </si>
  <si>
    <t>540x10cm2/EA</t>
  </si>
  <si>
    <t>Cutanplast sponge (anal) 8x3cm/ea</t>
  </si>
  <si>
    <t>Cutanplast sponge 8x5x1cm/ea</t>
  </si>
  <si>
    <t>8X5CM/EA</t>
  </si>
  <si>
    <t>Fluorometholone ophth 0.1% 5ml/btl</t>
  </si>
  <si>
    <t>Polystyrene sulfonate Ca gran 5g/pk</t>
  </si>
  <si>
    <t>Polystyrene sulfonate Ca pw 5g/pk</t>
  </si>
  <si>
    <t>Polystyrene sulfonate Ca susp 5g/20ml/pk</t>
  </si>
  <si>
    <t>0.25%/10G/TUBE</t>
  </si>
  <si>
    <t>Tianeptine sodium 12.5mg/tab</t>
  </si>
  <si>
    <t>(주)비씨월드제약</t>
  </si>
  <si>
    <t>명문제약(주)</t>
  </si>
  <si>
    <t>(주)글락소스미스클라인</t>
  </si>
  <si>
    <t>삼일제약(주)</t>
  </si>
  <si>
    <t>주식회사박스터코리아</t>
  </si>
  <si>
    <t>대한약품공업(주)</t>
  </si>
  <si>
    <t>비아트리스코리아(주)</t>
  </si>
  <si>
    <t>(주)휴온스</t>
  </si>
  <si>
    <t>일양약품(주)</t>
  </si>
  <si>
    <t>클리니젠코리아(유)</t>
  </si>
  <si>
    <t>건일제약(주)</t>
  </si>
  <si>
    <t>한국애보트(주)</t>
  </si>
  <si>
    <t>고려제약(주)</t>
  </si>
  <si>
    <t>한국노바티스(주)</t>
  </si>
  <si>
    <t>하이플생명과학(주)</t>
  </si>
  <si>
    <t>노보노디스크제약(주)</t>
  </si>
  <si>
    <t>알보젠코리아(주)</t>
  </si>
  <si>
    <t>644309781</t>
  </si>
  <si>
    <t>태극제약(주)</t>
  </si>
  <si>
    <t>이수앱지스(주)</t>
  </si>
  <si>
    <t>한국애보트(유)</t>
  </si>
  <si>
    <t>(주)셀트리온제약</t>
  </si>
  <si>
    <t>한국에자이(주)</t>
  </si>
  <si>
    <t>초당약품공업(주)</t>
  </si>
  <si>
    <t>(주)넥스팜코리아</t>
  </si>
  <si>
    <t>삼성바이오에피스(주)</t>
  </si>
  <si>
    <t>휴젤주식회사</t>
  </si>
  <si>
    <t>제이더블유신약(주)</t>
  </si>
  <si>
    <t>643301900</t>
  </si>
  <si>
    <t>(주)경보제약</t>
  </si>
  <si>
    <t>641607481</t>
  </si>
  <si>
    <t>주식회사 노바엠헬스케어</t>
  </si>
  <si>
    <t>(주)제뉴파마</t>
  </si>
  <si>
    <t>641607171</t>
  </si>
  <si>
    <t>디케이에스에이치코리아(주)</t>
  </si>
  <si>
    <t>다른회사(동일그룹)</t>
  </si>
  <si>
    <t>XINTSEF</t>
  </si>
  <si>
    <t>650902151</t>
  </si>
  <si>
    <t>NTense EF(★CENtral) inj 1,012ml</t>
  </si>
  <si>
    <t>85.7/66.3/29.2g/bag</t>
  </si>
  <si>
    <t>078200071</t>
  </si>
  <si>
    <t>078200201</t>
  </si>
  <si>
    <t>큐앤큐팜(주)</t>
  </si>
  <si>
    <t>타나베파마코리아주식회사</t>
  </si>
  <si>
    <t>052300151</t>
  </si>
  <si>
    <t>Denosumab 120mg/pfs</t>
  </si>
  <si>
    <t>120mg/pfs</t>
  </si>
  <si>
    <t>651905431</t>
  </si>
  <si>
    <t>XIFPTN15</t>
  </si>
  <si>
    <t>645304031</t>
  </si>
  <si>
    <t>Fosphenytoin sodium 150mg/2ml/amp</t>
  </si>
  <si>
    <t>150mg/2ml/amp</t>
  </si>
  <si>
    <t>XIFPTN75</t>
  </si>
  <si>
    <t>645304041</t>
  </si>
  <si>
    <t>Fosphenytoin sodium 750mg/10ml/amp</t>
  </si>
  <si>
    <t>750mg/10ml/amp</t>
  </si>
  <si>
    <t>Gabexate mesylate 100mg/vial</t>
  </si>
  <si>
    <t>200mg/vial</t>
  </si>
  <si>
    <t>645102391</t>
  </si>
  <si>
    <t>XITZT10</t>
  </si>
  <si>
    <t>670801351</t>
  </si>
  <si>
    <t>Tirzepatide 10mg/pen</t>
  </si>
  <si>
    <t>10mg/pen</t>
  </si>
  <si>
    <t>XITZT2</t>
  </si>
  <si>
    <t>670801331</t>
  </si>
  <si>
    <t>Tirzepatide 2.5mg/pen</t>
  </si>
  <si>
    <t>2.5mg/pen</t>
  </si>
  <si>
    <t>XITZT5</t>
  </si>
  <si>
    <t>670801321</t>
  </si>
  <si>
    <t>Tirzepatide 5mg/pen</t>
  </si>
  <si>
    <t>5mg/pen</t>
  </si>
  <si>
    <t>XITZT7</t>
  </si>
  <si>
    <t>670801311</t>
  </si>
  <si>
    <t>Tirzepatide 7.5mg/pen</t>
  </si>
  <si>
    <t>7.5mg/pen</t>
  </si>
  <si>
    <t>653102911</t>
  </si>
  <si>
    <t>동일제조사</t>
  </si>
  <si>
    <t>XMAZM-1</t>
  </si>
  <si>
    <t>641602921</t>
  </si>
  <si>
    <t>643605670</t>
  </si>
  <si>
    <t>055500130</t>
  </si>
  <si>
    <t>643606810</t>
  </si>
  <si>
    <t>643605660</t>
  </si>
  <si>
    <t>XMDDGT</t>
  </si>
  <si>
    <t>644206250</t>
  </si>
  <si>
    <t>Dydrogesterone 10mg/tab</t>
  </si>
  <si>
    <t>10mg/tab</t>
  </si>
  <si>
    <t>XMENAL-4</t>
  </si>
  <si>
    <t>657200110</t>
  </si>
  <si>
    <t>657202180</t>
  </si>
  <si>
    <t>XMGTM16</t>
  </si>
  <si>
    <t>076100100</t>
  </si>
  <si>
    <t>XMGTM24</t>
  </si>
  <si>
    <t>076100110</t>
  </si>
  <si>
    <t>XMGTM8</t>
  </si>
  <si>
    <t>076100120</t>
  </si>
  <si>
    <t>657203240</t>
  </si>
  <si>
    <t>644100690</t>
  </si>
  <si>
    <t>XMPSC-P</t>
  </si>
  <si>
    <t>XMPSCG-P1</t>
  </si>
  <si>
    <t>698003371</t>
  </si>
  <si>
    <t>657202170</t>
  </si>
  <si>
    <t>657201290</t>
  </si>
  <si>
    <t>644705110</t>
  </si>
  <si>
    <t>644803921</t>
  </si>
  <si>
    <t>681000070</t>
  </si>
  <si>
    <t>681000330</t>
  </si>
  <si>
    <t>XISCTZM</t>
  </si>
  <si>
    <t>625900181</t>
  </si>
  <si>
    <t>Sacituzumab govitecan 200mg/vial</t>
  </si>
  <si>
    <t>Imatinib mesylate 100mg/tab</t>
  </si>
  <si>
    <t>(주)엘브리지</t>
  </si>
  <si>
    <t>비급여</t>
    <phoneticPr fontId="4" type="noConversion"/>
  </si>
  <si>
    <t>[붙임 4]</t>
    <phoneticPr fontId="4" type="noConversion"/>
  </si>
  <si>
    <t>19 요약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</si>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</sst>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%"/>
    <numFmt numFmtId="177" formatCode="0.0000%"/>
    <numFmt numFmtId="178" formatCode="#,##0_ "/>
  </numFmts>
  <fonts count="25" x14ac:knownFonts="1">
    <font>
      <sz val="11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9"/>
      <name val="Arial"/>
      <family val="2"/>
    </font>
    <font>
      <sz val="9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70C0"/>
      <name val="Calibri"/>
      <family val="2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5" fillId="0" borderId="0">
      <alignment vertical="center"/>
    </xf>
    <xf numFmtId="0" fontId="7" fillId="0" borderId="0"/>
    <xf numFmtId="0" fontId="8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87">
    <xf numFmtId="0" fontId="0" fillId="0" borderId="0" xfId="0"/>
    <xf numFmtId="0" fontId="10" fillId="0" borderId="0" xfId="0" applyNumberFormat="1" applyFont="1"/>
    <xf numFmtId="0" fontId="7" fillId="0" borderId="0" xfId="0" applyNumberFormat="1" applyFont="1"/>
    <xf numFmtId="0" fontId="9" fillId="0" borderId="0" xfId="0" applyFont="1" applyFill="1"/>
    <xf numFmtId="0" fontId="7" fillId="0" borderId="0" xfId="0" applyFont="1"/>
    <xf numFmtId="0" fontId="7" fillId="0" borderId="0" xfId="0" applyFont="1" applyAlignment="1">
      <alignment horizontal="center" vertical="center"/>
    </xf>
    <xf numFmtId="49" fontId="7" fillId="0" borderId="0" xfId="0" applyNumberFormat="1" applyFont="1"/>
    <xf numFmtId="41" fontId="7" fillId="0" borderId="0" xfId="4" applyFont="1" applyAlignment="1"/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left" vertical="center" shrinkToFit="1"/>
    </xf>
    <xf numFmtId="49" fontId="13" fillId="0" borderId="1" xfId="0" applyNumberFormat="1" applyFont="1" applyFill="1" applyBorder="1" applyAlignment="1">
      <alignment horizontal="left" vertical="center" shrinkToFit="1"/>
    </xf>
    <xf numFmtId="41" fontId="13" fillId="0" borderId="1" xfId="4" applyFont="1" applyFill="1" applyBorder="1" applyAlignment="1">
      <alignment horizontal="left" vertical="center" shrinkToFit="1"/>
    </xf>
    <xf numFmtId="0" fontId="13" fillId="0" borderId="1" xfId="0" quotePrefix="1" applyNumberFormat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vertical="center" shrinkToFit="1"/>
    </xf>
    <xf numFmtId="49" fontId="13" fillId="0" borderId="1" xfId="0" quotePrefix="1" applyNumberFormat="1" applyFont="1" applyFill="1" applyBorder="1" applyAlignment="1">
      <alignment horizontal="left" vertical="center" shrinkToFit="1"/>
    </xf>
    <xf numFmtId="49" fontId="13" fillId="0" borderId="1" xfId="0" applyNumberFormat="1" applyFont="1" applyFill="1" applyBorder="1" applyAlignment="1">
      <alignment vertical="center" shrinkToFit="1"/>
    </xf>
    <xf numFmtId="41" fontId="13" fillId="0" borderId="1" xfId="4" applyFont="1" applyFill="1" applyBorder="1" applyAlignment="1">
      <alignment vertical="center" shrinkToFit="1"/>
    </xf>
    <xf numFmtId="0" fontId="7" fillId="0" borderId="0" xfId="0" applyFont="1" applyFill="1"/>
    <xf numFmtId="0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41" fontId="16" fillId="0" borderId="0" xfId="4" applyFont="1" applyFill="1" applyAlignment="1"/>
    <xf numFmtId="176" fontId="16" fillId="0" borderId="0" xfId="13" applyNumberFormat="1" applyFont="1" applyFill="1" applyAlignment="1"/>
    <xf numFmtId="0" fontId="17" fillId="7" borderId="2" xfId="0" applyFont="1" applyFill="1" applyBorder="1" applyAlignment="1">
      <alignment horizontal="center" vertical="center" wrapText="1"/>
    </xf>
    <xf numFmtId="49" fontId="7" fillId="0" borderId="0" xfId="0" applyNumberFormat="1" applyFont="1" applyFill="1"/>
    <xf numFmtId="41" fontId="7" fillId="0" borderId="0" xfId="4" applyFont="1" applyFill="1" applyAlignment="1">
      <alignment horizontal="right"/>
    </xf>
    <xf numFmtId="0" fontId="7" fillId="0" borderId="0" xfId="0" applyNumberFormat="1" applyFont="1" applyFill="1"/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center" wrapText="1"/>
    </xf>
    <xf numFmtId="176" fontId="20" fillId="4" borderId="7" xfId="13" applyNumberFormat="1" applyFont="1" applyFill="1" applyBorder="1" applyAlignment="1">
      <alignment horizontal="center" vertical="center" wrapText="1" shrinkToFit="1"/>
    </xf>
    <xf numFmtId="41" fontId="20" fillId="4" borderId="8" xfId="4" applyFont="1" applyFill="1" applyBorder="1" applyAlignment="1">
      <alignment horizontal="center" vertical="center" wrapText="1" shrinkToFit="1"/>
    </xf>
    <xf numFmtId="0" fontId="15" fillId="4" borderId="9" xfId="0" applyFont="1" applyFill="1" applyBorder="1" applyAlignment="1">
      <alignment horizontal="center" vertical="center"/>
    </xf>
    <xf numFmtId="41" fontId="13" fillId="0" borderId="9" xfId="4" applyFont="1" applyFill="1" applyBorder="1" applyAlignment="1">
      <alignment horizontal="center" vertical="center" shrinkToFit="1"/>
    </xf>
    <xf numFmtId="0" fontId="13" fillId="0" borderId="10" xfId="0" applyNumberFormat="1" applyFont="1" applyFill="1" applyBorder="1" applyAlignment="1">
      <alignment horizontal="left" vertical="center" shrinkToFit="1"/>
    </xf>
    <xf numFmtId="49" fontId="13" fillId="0" borderId="10" xfId="0" applyNumberFormat="1" applyFont="1" applyFill="1" applyBorder="1" applyAlignment="1">
      <alignment horizontal="left" vertical="center" shrinkToFit="1"/>
    </xf>
    <xf numFmtId="0" fontId="20" fillId="4" borderId="11" xfId="0" quotePrefix="1" applyFont="1" applyFill="1" applyBorder="1" applyAlignment="1">
      <alignment horizontal="center" vertical="center" wrapText="1"/>
    </xf>
    <xf numFmtId="41" fontId="21" fillId="0" borderId="12" xfId="5" applyNumberFormat="1" applyFont="1" applyFill="1" applyBorder="1" applyAlignment="1">
      <alignment horizontal="center" vertical="center" shrinkToFit="1"/>
    </xf>
    <xf numFmtId="10" fontId="13" fillId="0" borderId="9" xfId="5" applyNumberFormat="1" applyFont="1" applyFill="1" applyBorder="1" applyAlignment="1">
      <alignment horizontal="right" vertical="center" shrinkToFit="1"/>
    </xf>
    <xf numFmtId="176" fontId="13" fillId="0" borderId="9" xfId="5" applyNumberFormat="1" applyFont="1" applyFill="1" applyBorder="1" applyAlignment="1">
      <alignment horizontal="right" vertical="center" shrinkToFit="1"/>
    </xf>
    <xf numFmtId="41" fontId="13" fillId="0" borderId="13" xfId="5" applyNumberFormat="1" applyFont="1" applyFill="1" applyBorder="1" applyAlignment="1">
      <alignment horizontal="center" vertical="center" shrinkToFit="1"/>
    </xf>
    <xf numFmtId="49" fontId="15" fillId="2" borderId="1" xfId="3" applyNumberFormat="1" applyFont="1" applyFill="1" applyBorder="1" applyAlignment="1">
      <alignment horizontal="center" vertical="center" shrinkToFit="1"/>
    </xf>
    <xf numFmtId="41" fontId="15" fillId="2" borderId="1" xfId="4" applyFont="1" applyFill="1" applyBorder="1" applyAlignment="1">
      <alignment horizontal="center" vertical="center" shrinkToFit="1"/>
    </xf>
    <xf numFmtId="0" fontId="15" fillId="3" borderId="10" xfId="1" applyFont="1" applyFill="1" applyBorder="1" applyAlignment="1">
      <alignment horizontal="center" vertical="center" shrinkToFit="1"/>
    </xf>
    <xf numFmtId="49" fontId="15" fillId="3" borderId="1" xfId="3" applyNumberFormat="1" applyFont="1" applyFill="1" applyBorder="1" applyAlignment="1">
      <alignment horizontal="center" vertical="center" shrinkToFit="1"/>
    </xf>
    <xf numFmtId="41" fontId="15" fillId="3" borderId="1" xfId="4" applyFont="1" applyFill="1" applyBorder="1" applyAlignment="1">
      <alignment horizontal="center" vertical="center" shrinkToFit="1"/>
    </xf>
    <xf numFmtId="0" fontId="15" fillId="8" borderId="1" xfId="1" applyFont="1" applyFill="1" applyBorder="1" applyAlignment="1">
      <alignment horizontal="center" vertical="center" shrinkToFit="1"/>
    </xf>
    <xf numFmtId="49" fontId="15" fillId="8" borderId="1" xfId="3" applyNumberFormat="1" applyFont="1" applyFill="1" applyBorder="1" applyAlignment="1">
      <alignment horizontal="center" vertical="center" shrinkToFit="1"/>
    </xf>
    <xf numFmtId="41" fontId="15" fillId="8" borderId="1" xfId="4" applyFont="1" applyFill="1" applyBorder="1" applyAlignment="1">
      <alignment horizontal="center" vertical="center" shrinkToFit="1"/>
    </xf>
    <xf numFmtId="0" fontId="15" fillId="6" borderId="1" xfId="1" applyFont="1" applyFill="1" applyBorder="1" applyAlignment="1">
      <alignment horizontal="center" vertical="center" shrinkToFit="1"/>
    </xf>
    <xf numFmtId="49" fontId="15" fillId="6" borderId="1" xfId="3" applyNumberFormat="1" applyFont="1" applyFill="1" applyBorder="1" applyAlignment="1">
      <alignment horizontal="center" vertical="center" shrinkToFit="1"/>
    </xf>
    <xf numFmtId="41" fontId="15" fillId="6" borderId="1" xfId="4" applyFont="1" applyFill="1" applyBorder="1" applyAlignment="1">
      <alignment horizontal="center" vertical="center" shrinkToFit="1"/>
    </xf>
    <xf numFmtId="0" fontId="15" fillId="2" borderId="1" xfId="1" applyFont="1" applyFill="1" applyBorder="1" applyAlignment="1">
      <alignment horizontal="center" vertical="center" shrinkToFit="1"/>
    </xf>
    <xf numFmtId="0" fontId="15" fillId="5" borderId="1" xfId="1" applyFont="1" applyFill="1" applyBorder="1" applyAlignment="1">
      <alignment horizontal="center" vertical="center" shrinkToFit="1"/>
    </xf>
    <xf numFmtId="49" fontId="15" fillId="5" borderId="1" xfId="3" applyNumberFormat="1" applyFont="1" applyFill="1" applyBorder="1" applyAlignment="1">
      <alignment horizontal="center" vertical="center" shrinkToFit="1"/>
    </xf>
    <xf numFmtId="41" fontId="15" fillId="5" borderId="1" xfId="4" applyFont="1" applyFill="1" applyBorder="1" applyAlignment="1">
      <alignment horizontal="center" vertical="center" shrinkToFit="1"/>
    </xf>
    <xf numFmtId="0" fontId="22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shrinkToFit="1"/>
    </xf>
    <xf numFmtId="178" fontId="8" fillId="0" borderId="1" xfId="0" applyNumberFormat="1" applyFont="1" applyFill="1" applyBorder="1" applyAlignment="1">
      <alignment horizontal="center" vertical="center" wrapText="1"/>
    </xf>
    <xf numFmtId="177" fontId="13" fillId="0" borderId="9" xfId="5" applyNumberFormat="1" applyFont="1" applyFill="1" applyBorder="1" applyAlignment="1">
      <alignment horizontal="right" vertical="center" shrinkToFit="1"/>
    </xf>
    <xf numFmtId="41" fontId="20" fillId="7" borderId="14" xfId="4" applyFont="1" applyFill="1" applyBorder="1" applyAlignment="1">
      <alignment horizontal="center" vertical="center" wrapText="1" shrinkToFit="1"/>
    </xf>
    <xf numFmtId="41" fontId="13" fillId="0" borderId="1" xfId="4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wrapText="1"/>
    </xf>
    <xf numFmtId="41" fontId="7" fillId="0" borderId="0" xfId="4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178" fontId="8" fillId="0" borderId="0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shrinkToFit="1"/>
    </xf>
    <xf numFmtId="41" fontId="13" fillId="0" borderId="0" xfId="4" applyFont="1" applyFill="1" applyBorder="1" applyAlignment="1">
      <alignment horizontal="center" vertical="center" shrinkToFit="1"/>
    </xf>
    <xf numFmtId="41" fontId="21" fillId="0" borderId="0" xfId="5" applyNumberFormat="1" applyFont="1" applyFill="1" applyBorder="1" applyAlignment="1">
      <alignment horizontal="center" vertical="center" shrinkToFit="1"/>
    </xf>
    <xf numFmtId="176" fontId="13" fillId="0" borderId="0" xfId="5" applyNumberFormat="1" applyFont="1" applyFill="1" applyBorder="1" applyAlignment="1">
      <alignment horizontal="right" vertical="center" shrinkToFit="1"/>
    </xf>
    <xf numFmtId="41" fontId="21" fillId="7" borderId="0" xfId="5" applyNumberFormat="1" applyFont="1" applyFill="1" applyBorder="1" applyAlignment="1">
      <alignment horizontal="center" vertical="center" shrinkToFit="1"/>
    </xf>
    <xf numFmtId="41" fontId="13" fillId="0" borderId="0" xfId="5" applyNumberFormat="1" applyFont="1" applyFill="1" applyBorder="1" applyAlignment="1">
      <alignment horizontal="center" vertical="center" shrinkToFit="1"/>
    </xf>
    <xf numFmtId="0" fontId="13" fillId="0" borderId="0" xfId="0" applyNumberFormat="1" applyFont="1" applyFill="1" applyBorder="1" applyAlignment="1">
      <alignment horizontal="left" vertical="center" shrinkToFit="1"/>
    </xf>
    <xf numFmtId="41" fontId="13" fillId="0" borderId="0" xfId="4" applyFont="1" applyFill="1" applyBorder="1" applyAlignment="1">
      <alignment horizontal="left" vertical="center" shrinkToFit="1"/>
    </xf>
    <xf numFmtId="0" fontId="14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left" vertical="center" wrapText="1"/>
    </xf>
    <xf numFmtId="41" fontId="21" fillId="7" borderId="15" xfId="5" applyNumberFormat="1" applyFont="1" applyFill="1" applyBorder="1" applyAlignment="1">
      <alignment horizontal="center" vertical="center" shrinkToFit="1"/>
    </xf>
    <xf numFmtId="41" fontId="21" fillId="7" borderId="3" xfId="5" applyNumberFormat="1" applyFont="1" applyFill="1" applyBorder="1" applyAlignment="1">
      <alignment horizontal="center" vertical="center" shrinkToFit="1"/>
    </xf>
    <xf numFmtId="41" fontId="21" fillId="7" borderId="16" xfId="5" applyNumberFormat="1" applyFont="1" applyFill="1" applyBorder="1" applyAlignment="1">
      <alignment horizontal="center" vertical="center" shrinkToFit="1"/>
    </xf>
  </cellXfs>
  <cellStyles count="16">
    <cellStyle name="백분율" xfId="5" builtinId="5"/>
    <cellStyle name="백분율 2" xfId="11" xr:uid="{00000000-0005-0000-0000-000001000000}"/>
    <cellStyle name="백분율 3" xfId="13" xr:uid="{00000000-0005-0000-0000-000002000000}"/>
    <cellStyle name="쉼표 [0]" xfId="4" builtinId="6"/>
    <cellStyle name="쉼표 [0] 2" xfId="9" xr:uid="{00000000-0005-0000-0000-000004000000}"/>
    <cellStyle name="쉼표 [0] 3" xfId="12" xr:uid="{00000000-0005-0000-0000-000005000000}"/>
    <cellStyle name="표준" xfId="0" builtinId="0"/>
    <cellStyle name="표준 2" xfId="2" xr:uid="{00000000-0005-0000-0000-000007000000}"/>
    <cellStyle name="표준 3" xfId="1" xr:uid="{00000000-0005-0000-0000-000008000000}"/>
    <cellStyle name="표준 3 5" xfId="6" xr:uid="{00000000-0005-0000-0000-000009000000}"/>
    <cellStyle name="표준 4" xfId="3" xr:uid="{00000000-0005-0000-0000-00000A000000}"/>
    <cellStyle name="표준 5" xfId="7" xr:uid="{00000000-0005-0000-0000-00000B000000}"/>
    <cellStyle name="표준 51" xfId="15" xr:uid="{56203C0B-C86E-416D-A199-16BA697E211D}"/>
    <cellStyle name="표준 6" xfId="8" xr:uid="{00000000-0005-0000-0000-00000C000000}"/>
    <cellStyle name="표준 7" xfId="10" xr:uid="{00000000-0005-0000-0000-00000D000000}"/>
    <cellStyle name="표준 8" xfId="14" xr:uid="{EA36AE7C-2134-4D94-A8C0-01F7541EC69B}"/>
  </cellStyles>
  <dxfs count="2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H144"/>
  <sheetViews>
    <sheetView tabSelected="1" zoomScale="70" zoomScaleNormal="70" workbookViewId="0">
      <pane xSplit="2" ySplit="5" topLeftCell="C6" activePane="bottomRight" state="frozen"/>
      <selection pane="topRight" activeCell="F1" sqref="F1"/>
      <selection pane="bottomLeft" activeCell="A5" sqref="A5"/>
      <selection pane="bottomRight"/>
    </sheetView>
  </sheetViews>
  <sheetFormatPr defaultRowHeight="15" outlineLevelRow="2" x14ac:dyDescent="0.25"/>
  <cols>
    <col min="1" max="1" width="11.42578125" style="4" bestFit="1" customWidth="1"/>
    <col min="2" max="2" width="6.7109375" style="5" bestFit="1" customWidth="1"/>
    <col min="3" max="3" width="17.5703125" style="4" bestFit="1" customWidth="1"/>
    <col min="4" max="4" width="10.5703125" style="4" bestFit="1" customWidth="1"/>
    <col min="5" max="5" width="16.5703125" style="4" bestFit="1" customWidth="1"/>
    <col min="6" max="6" width="10.5703125" style="4" bestFit="1" customWidth="1"/>
    <col min="7" max="7" width="10.5703125" style="1" bestFit="1" customWidth="1"/>
    <col min="8" max="8" width="10.5703125" style="4" bestFit="1" customWidth="1"/>
    <col min="9" max="9" width="11.7109375" style="4" bestFit="1" customWidth="1"/>
    <col min="10" max="10" width="12.42578125" style="4" customWidth="1"/>
    <col min="11" max="11" width="40.7109375" style="4" customWidth="1"/>
    <col min="12" max="12" width="33.7109375" style="4" bestFit="1" customWidth="1"/>
    <col min="13" max="13" width="10.5703125" style="4" bestFit="1" customWidth="1"/>
    <col min="14" max="14" width="11.42578125" style="4" bestFit="1" customWidth="1"/>
    <col min="15" max="15" width="14.5703125" style="4" bestFit="1" customWidth="1"/>
    <col min="16" max="16" width="21" style="4" bestFit="1" customWidth="1"/>
    <col min="17" max="17" width="21.42578125" style="4" bestFit="1" customWidth="1"/>
    <col min="18" max="18" width="14.5703125" style="4" customWidth="1"/>
    <col min="19" max="19" width="34.42578125" style="4" bestFit="1" customWidth="1"/>
    <col min="20" max="20" width="11.42578125" style="6" customWidth="1"/>
    <col min="21" max="21" width="11.42578125" style="65" customWidth="1"/>
    <col min="22" max="22" width="26.42578125" style="4" bestFit="1" customWidth="1"/>
    <col min="23" max="23" width="13.85546875" style="6" bestFit="1" customWidth="1"/>
    <col min="24" max="24" width="13.85546875" style="7" bestFit="1" customWidth="1"/>
    <col min="25" max="25" width="22.42578125" style="4" bestFit="1" customWidth="1"/>
    <col min="26" max="26" width="13.85546875" style="6" bestFit="1" customWidth="1"/>
    <col min="27" max="27" width="12" style="7" bestFit="1" customWidth="1"/>
    <col min="28" max="28" width="24" style="4" bestFit="1" customWidth="1"/>
    <col min="29" max="29" width="13.85546875" style="4" bestFit="1" customWidth="1"/>
    <col min="30" max="30" width="12" style="7" bestFit="1" customWidth="1"/>
    <col min="31" max="31" width="17.7109375" style="4" bestFit="1" customWidth="1"/>
    <col min="32" max="32" width="13.85546875" style="6" bestFit="1" customWidth="1"/>
    <col min="33" max="33" width="12" style="7" bestFit="1" customWidth="1"/>
    <col min="34" max="34" width="39.5703125" style="2" customWidth="1"/>
    <col min="35" max="16384" width="9.140625" style="4"/>
  </cols>
  <sheetData>
    <row r="1" spans="1:34" ht="21" customHeight="1" x14ac:dyDescent="0.25">
      <c r="A1" s="66" t="s">
        <v>788</v>
      </c>
    </row>
    <row r="2" spans="1:34" s="20" customFormat="1" ht="39" thickBot="1" x14ac:dyDescent="0.3">
      <c r="A2" s="79" t="s">
        <v>476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</row>
    <row r="3" spans="1:34" s="20" customFormat="1" ht="52.5" thickBot="1" x14ac:dyDescent="0.3">
      <c r="G3" s="21"/>
      <c r="H3" s="22"/>
      <c r="I3" s="22"/>
      <c r="O3" s="23"/>
      <c r="P3" s="24"/>
      <c r="Q3" s="25" t="s">
        <v>477</v>
      </c>
      <c r="R3" s="80" t="s">
        <v>478</v>
      </c>
      <c r="S3" s="81"/>
      <c r="T3" s="81"/>
      <c r="U3" s="82"/>
      <c r="V3" s="81"/>
      <c r="W3" s="81"/>
      <c r="X3" s="81"/>
      <c r="Y3" s="83"/>
      <c r="Z3" s="26"/>
      <c r="AA3" s="27"/>
      <c r="AD3" s="27"/>
      <c r="AG3" s="27"/>
      <c r="AH3" s="28"/>
    </row>
    <row r="4" spans="1:34" s="20" customFormat="1" ht="18" thickBot="1" x14ac:dyDescent="0.3">
      <c r="G4" s="21"/>
      <c r="H4" s="22"/>
      <c r="I4" s="22"/>
      <c r="O4" s="23"/>
      <c r="P4" s="24"/>
      <c r="Q4" s="30"/>
      <c r="R4" s="29"/>
      <c r="S4" s="29"/>
      <c r="T4" s="29"/>
      <c r="U4" s="64"/>
      <c r="V4" s="29"/>
      <c r="W4" s="29"/>
      <c r="X4" s="29"/>
      <c r="Y4" s="29"/>
      <c r="Z4" s="26"/>
      <c r="AA4" s="27"/>
      <c r="AD4" s="27"/>
      <c r="AG4" s="27"/>
      <c r="AH4" s="28"/>
    </row>
    <row r="5" spans="1:34" ht="36" customHeight="1" x14ac:dyDescent="0.25">
      <c r="A5" s="8" t="s">
        <v>430</v>
      </c>
      <c r="B5" s="9" t="s">
        <v>418</v>
      </c>
      <c r="C5" s="9" t="s">
        <v>415</v>
      </c>
      <c r="D5" s="9" t="s">
        <v>429</v>
      </c>
      <c r="E5" s="9" t="s">
        <v>421</v>
      </c>
      <c r="F5" s="9" t="s">
        <v>423</v>
      </c>
      <c r="G5" s="10" t="s">
        <v>414</v>
      </c>
      <c r="H5" s="9" t="s">
        <v>413</v>
      </c>
      <c r="I5" s="9" t="s">
        <v>431</v>
      </c>
      <c r="J5" s="9" t="s">
        <v>1</v>
      </c>
      <c r="K5" s="9" t="s">
        <v>419</v>
      </c>
      <c r="L5" s="9" t="s">
        <v>0</v>
      </c>
      <c r="M5" s="9" t="s">
        <v>401</v>
      </c>
      <c r="N5" s="33" t="s">
        <v>420</v>
      </c>
      <c r="O5" s="37" t="s">
        <v>475</v>
      </c>
      <c r="P5" s="31" t="s">
        <v>479</v>
      </c>
      <c r="Q5" s="62" t="s">
        <v>480</v>
      </c>
      <c r="R5" s="32" t="s">
        <v>481</v>
      </c>
      <c r="S5" s="44" t="s">
        <v>424</v>
      </c>
      <c r="T5" s="45" t="s">
        <v>402</v>
      </c>
      <c r="U5" s="46" t="s">
        <v>403</v>
      </c>
      <c r="V5" s="50" t="s">
        <v>425</v>
      </c>
      <c r="W5" s="51" t="s">
        <v>404</v>
      </c>
      <c r="X5" s="52" t="s">
        <v>405</v>
      </c>
      <c r="Y5" s="47" t="s">
        <v>426</v>
      </c>
      <c r="Z5" s="48" t="s">
        <v>406</v>
      </c>
      <c r="AA5" s="49" t="s">
        <v>407</v>
      </c>
      <c r="AB5" s="54" t="s">
        <v>427</v>
      </c>
      <c r="AC5" s="55" t="s">
        <v>408</v>
      </c>
      <c r="AD5" s="56" t="s">
        <v>409</v>
      </c>
      <c r="AE5" s="53" t="s">
        <v>428</v>
      </c>
      <c r="AF5" s="42" t="s">
        <v>410</v>
      </c>
      <c r="AG5" s="43" t="s">
        <v>411</v>
      </c>
      <c r="AH5" s="9" t="s">
        <v>422</v>
      </c>
    </row>
    <row r="6" spans="1:34" s="3" customFormat="1" ht="21" customHeight="1" outlineLevel="2" x14ac:dyDescent="0.2">
      <c r="A6" s="57">
        <v>19</v>
      </c>
      <c r="B6" s="58">
        <v>1</v>
      </c>
      <c r="C6" s="59" t="s">
        <v>438</v>
      </c>
      <c r="D6" s="58"/>
      <c r="E6" s="58" t="s">
        <v>752</v>
      </c>
      <c r="F6" s="58" t="s">
        <v>494</v>
      </c>
      <c r="G6" s="60">
        <v>614</v>
      </c>
      <c r="H6" s="58" t="s">
        <v>432</v>
      </c>
      <c r="I6" s="58" t="s">
        <v>554</v>
      </c>
      <c r="J6" s="11">
        <v>642902820</v>
      </c>
      <c r="K6" s="11" t="s">
        <v>173</v>
      </c>
      <c r="L6" s="11" t="s">
        <v>583</v>
      </c>
      <c r="M6" s="11" t="s">
        <v>157</v>
      </c>
      <c r="N6" s="34">
        <v>2070</v>
      </c>
      <c r="O6" s="38">
        <v>885</v>
      </c>
      <c r="P6" s="40">
        <f t="shared" ref="P6:P37" si="0">$O6/SUMIFS($O:$O,$A:$A,$A6)</f>
        <v>4.349904125163994E-5</v>
      </c>
      <c r="Q6" s="84"/>
      <c r="R6" s="41">
        <f>ROUND($Q$6*P6,0)</f>
        <v>0</v>
      </c>
      <c r="S6" s="35" t="s">
        <v>449</v>
      </c>
      <c r="T6" s="12" t="s">
        <v>174</v>
      </c>
      <c r="U6" s="14">
        <v>1075</v>
      </c>
      <c r="V6" s="12" t="s">
        <v>536</v>
      </c>
      <c r="W6" s="12" t="s">
        <v>383</v>
      </c>
      <c r="X6" s="14">
        <v>1083</v>
      </c>
      <c r="Y6" s="12" t="s">
        <v>471</v>
      </c>
      <c r="Z6" s="12" t="s">
        <v>525</v>
      </c>
      <c r="AA6" s="14">
        <v>932</v>
      </c>
      <c r="AB6" s="12"/>
      <c r="AC6" s="12"/>
      <c r="AD6" s="14"/>
      <c r="AE6" s="12"/>
      <c r="AF6" s="12"/>
      <c r="AG6" s="14"/>
      <c r="AH6" s="12"/>
    </row>
    <row r="7" spans="1:34" s="3" customFormat="1" ht="21" customHeight="1" outlineLevel="2" x14ac:dyDescent="0.2">
      <c r="A7" s="57">
        <v>19</v>
      </c>
      <c r="B7" s="58">
        <f t="shared" ref="B7:B30" si="1">B6+1</f>
        <v>2</v>
      </c>
      <c r="C7" s="59" t="s">
        <v>438</v>
      </c>
      <c r="D7" s="58"/>
      <c r="E7" s="58" t="s">
        <v>546</v>
      </c>
      <c r="F7" s="58" t="s">
        <v>494</v>
      </c>
      <c r="G7" s="60">
        <v>614</v>
      </c>
      <c r="H7" s="58" t="s">
        <v>432</v>
      </c>
      <c r="I7" s="58" t="s">
        <v>554</v>
      </c>
      <c r="J7" s="11" t="s">
        <v>176</v>
      </c>
      <c r="K7" s="11" t="s">
        <v>175</v>
      </c>
      <c r="L7" s="11" t="s">
        <v>568</v>
      </c>
      <c r="M7" s="11" t="s">
        <v>158</v>
      </c>
      <c r="N7" s="34">
        <v>3585</v>
      </c>
      <c r="O7" s="38">
        <v>185</v>
      </c>
      <c r="P7" s="39">
        <f t="shared" si="0"/>
        <v>9.0930199226591958E-6</v>
      </c>
      <c r="Q7" s="85"/>
      <c r="R7" s="41">
        <f t="shared" ref="R7:R70" si="2">ROUND($Q$6*P7,0)</f>
        <v>0</v>
      </c>
      <c r="S7" s="35" t="s">
        <v>449</v>
      </c>
      <c r="T7" s="12" t="s">
        <v>176</v>
      </c>
      <c r="U7" s="14">
        <v>226</v>
      </c>
      <c r="V7" s="12" t="s">
        <v>536</v>
      </c>
      <c r="W7" s="12" t="s">
        <v>382</v>
      </c>
      <c r="X7" s="14">
        <v>195</v>
      </c>
      <c r="Y7" s="12" t="s">
        <v>433</v>
      </c>
      <c r="Z7" s="15" t="s">
        <v>753</v>
      </c>
      <c r="AA7" s="14">
        <v>195</v>
      </c>
      <c r="AB7" s="12"/>
      <c r="AC7" s="12"/>
      <c r="AD7" s="14"/>
      <c r="AE7" s="12"/>
      <c r="AF7" s="12"/>
      <c r="AG7" s="14"/>
      <c r="AH7" s="12"/>
    </row>
    <row r="8" spans="1:34" s="3" customFormat="1" ht="21" customHeight="1" outlineLevel="2" x14ac:dyDescent="0.2">
      <c r="A8" s="57">
        <v>19</v>
      </c>
      <c r="B8" s="58">
        <f t="shared" si="1"/>
        <v>3</v>
      </c>
      <c r="C8" s="59" t="s">
        <v>438</v>
      </c>
      <c r="D8" s="58"/>
      <c r="E8" s="58" t="s">
        <v>180</v>
      </c>
      <c r="F8" s="58" t="s">
        <v>494</v>
      </c>
      <c r="G8" s="60">
        <v>618</v>
      </c>
      <c r="H8" s="58" t="s">
        <v>432</v>
      </c>
      <c r="I8" s="58" t="s">
        <v>554</v>
      </c>
      <c r="J8" s="11" t="s">
        <v>182</v>
      </c>
      <c r="K8" s="11" t="s">
        <v>181</v>
      </c>
      <c r="L8" s="11" t="s">
        <v>171</v>
      </c>
      <c r="M8" s="11" t="s">
        <v>159</v>
      </c>
      <c r="N8" s="34">
        <v>3000</v>
      </c>
      <c r="O8" s="38">
        <v>367</v>
      </c>
      <c r="P8" s="40">
        <f t="shared" si="0"/>
        <v>1.8038585468194188E-5</v>
      </c>
      <c r="Q8" s="85"/>
      <c r="R8" s="41">
        <f t="shared" si="2"/>
        <v>0</v>
      </c>
      <c r="S8" s="35" t="s">
        <v>471</v>
      </c>
      <c r="T8" s="12" t="s">
        <v>182</v>
      </c>
      <c r="U8" s="14">
        <v>425</v>
      </c>
      <c r="V8" s="12" t="s">
        <v>456</v>
      </c>
      <c r="W8" s="12" t="s">
        <v>386</v>
      </c>
      <c r="X8" s="14">
        <v>386</v>
      </c>
      <c r="Y8" s="12" t="s">
        <v>513</v>
      </c>
      <c r="Z8" s="12" t="s">
        <v>387</v>
      </c>
      <c r="AA8" s="14">
        <v>471</v>
      </c>
      <c r="AB8" s="12"/>
      <c r="AC8" s="12"/>
      <c r="AD8" s="14"/>
      <c r="AE8" s="12"/>
      <c r="AF8" s="12"/>
      <c r="AG8" s="14"/>
      <c r="AH8" s="12"/>
    </row>
    <row r="9" spans="1:34" s="3" customFormat="1" ht="21" customHeight="1" outlineLevel="2" x14ac:dyDescent="0.2">
      <c r="A9" s="57">
        <v>19</v>
      </c>
      <c r="B9" s="58">
        <f t="shared" si="1"/>
        <v>4</v>
      </c>
      <c r="C9" s="59" t="s">
        <v>438</v>
      </c>
      <c r="D9" s="58"/>
      <c r="E9" s="58" t="s">
        <v>183</v>
      </c>
      <c r="F9" s="58" t="s">
        <v>494</v>
      </c>
      <c r="G9" s="60">
        <v>618</v>
      </c>
      <c r="H9" s="58" t="s">
        <v>432</v>
      </c>
      <c r="I9" s="58" t="s">
        <v>554</v>
      </c>
      <c r="J9" s="11" t="s">
        <v>184</v>
      </c>
      <c r="K9" s="11" t="s">
        <v>636</v>
      </c>
      <c r="L9" s="11" t="s">
        <v>178</v>
      </c>
      <c r="M9" s="11" t="s">
        <v>179</v>
      </c>
      <c r="N9" s="34">
        <v>500</v>
      </c>
      <c r="O9" s="38">
        <v>681</v>
      </c>
      <c r="P9" s="39">
        <f t="shared" si="0"/>
        <v>3.3472143607194123E-5</v>
      </c>
      <c r="Q9" s="85"/>
      <c r="R9" s="41">
        <f t="shared" si="2"/>
        <v>0</v>
      </c>
      <c r="S9" s="35" t="s">
        <v>471</v>
      </c>
      <c r="T9" s="12" t="s">
        <v>184</v>
      </c>
      <c r="U9" s="14">
        <v>717</v>
      </c>
      <c r="V9" s="12" t="s">
        <v>456</v>
      </c>
      <c r="W9" s="12" t="s">
        <v>384</v>
      </c>
      <c r="X9" s="14">
        <v>743</v>
      </c>
      <c r="Y9" s="12" t="s">
        <v>513</v>
      </c>
      <c r="Z9" s="15" t="s">
        <v>385</v>
      </c>
      <c r="AA9" s="14">
        <v>744</v>
      </c>
      <c r="AB9" s="12"/>
      <c r="AC9" s="12"/>
      <c r="AD9" s="14"/>
      <c r="AE9" s="12"/>
      <c r="AF9" s="12"/>
      <c r="AG9" s="14"/>
      <c r="AH9" s="12"/>
    </row>
    <row r="10" spans="1:34" s="3" customFormat="1" ht="21" customHeight="1" outlineLevel="2" x14ac:dyDescent="0.2">
      <c r="A10" s="57">
        <v>19</v>
      </c>
      <c r="B10" s="58">
        <f t="shared" si="1"/>
        <v>5</v>
      </c>
      <c r="C10" s="59" t="s">
        <v>438</v>
      </c>
      <c r="D10" s="58"/>
      <c r="E10" s="58" t="s">
        <v>189</v>
      </c>
      <c r="F10" s="58" t="s">
        <v>494</v>
      </c>
      <c r="G10" s="60">
        <v>214</v>
      </c>
      <c r="H10" s="58" t="s">
        <v>432</v>
      </c>
      <c r="I10" s="58" t="s">
        <v>554</v>
      </c>
      <c r="J10" s="11" t="s">
        <v>191</v>
      </c>
      <c r="K10" s="11" t="s">
        <v>190</v>
      </c>
      <c r="L10" s="11" t="s">
        <v>613</v>
      </c>
      <c r="M10" s="11" t="s">
        <v>157</v>
      </c>
      <c r="N10" s="34">
        <v>6600</v>
      </c>
      <c r="O10" s="38">
        <v>617</v>
      </c>
      <c r="P10" s="39">
        <f t="shared" si="0"/>
        <v>3.0326450228544453E-5</v>
      </c>
      <c r="Q10" s="85"/>
      <c r="R10" s="41">
        <f t="shared" si="2"/>
        <v>0</v>
      </c>
      <c r="S10" s="35" t="s">
        <v>454</v>
      </c>
      <c r="T10" s="12" t="s">
        <v>191</v>
      </c>
      <c r="U10" s="14">
        <v>692</v>
      </c>
      <c r="V10" s="12" t="s">
        <v>456</v>
      </c>
      <c r="W10" s="12" t="s">
        <v>356</v>
      </c>
      <c r="X10" s="14">
        <v>811</v>
      </c>
      <c r="Y10" s="12" t="s">
        <v>462</v>
      </c>
      <c r="Z10" s="12" t="s">
        <v>754</v>
      </c>
      <c r="AA10" s="14">
        <v>649</v>
      </c>
      <c r="AB10" s="12"/>
      <c r="AC10" s="12"/>
      <c r="AD10" s="14"/>
      <c r="AE10" s="12"/>
      <c r="AF10" s="12"/>
      <c r="AG10" s="14"/>
      <c r="AH10" s="12" t="s">
        <v>457</v>
      </c>
    </row>
    <row r="11" spans="1:34" s="3" customFormat="1" ht="21" customHeight="1" outlineLevel="2" x14ac:dyDescent="0.2">
      <c r="A11" s="57">
        <v>19</v>
      </c>
      <c r="B11" s="58">
        <f t="shared" si="1"/>
        <v>6</v>
      </c>
      <c r="C11" s="59" t="s">
        <v>438</v>
      </c>
      <c r="D11" s="58"/>
      <c r="E11" s="58" t="s">
        <v>192</v>
      </c>
      <c r="F11" s="58" t="s">
        <v>494</v>
      </c>
      <c r="G11" s="60">
        <v>214</v>
      </c>
      <c r="H11" s="58" t="s">
        <v>432</v>
      </c>
      <c r="I11" s="58" t="s">
        <v>554</v>
      </c>
      <c r="J11" s="11" t="s">
        <v>194</v>
      </c>
      <c r="K11" s="11" t="s">
        <v>193</v>
      </c>
      <c r="L11" s="11" t="s">
        <v>614</v>
      </c>
      <c r="M11" s="11" t="s">
        <v>157</v>
      </c>
      <c r="N11" s="34">
        <v>1568</v>
      </c>
      <c r="O11" s="38">
        <v>784</v>
      </c>
      <c r="P11" s="40">
        <f t="shared" si="0"/>
        <v>3.8534743888458428E-5</v>
      </c>
      <c r="Q11" s="85"/>
      <c r="R11" s="41">
        <f t="shared" si="2"/>
        <v>0</v>
      </c>
      <c r="S11" s="35" t="s">
        <v>454</v>
      </c>
      <c r="T11" s="12" t="s">
        <v>194</v>
      </c>
      <c r="U11" s="63">
        <v>825</v>
      </c>
      <c r="V11" s="12" t="s">
        <v>709</v>
      </c>
      <c r="W11" s="12" t="s">
        <v>755</v>
      </c>
      <c r="X11" s="14">
        <v>898</v>
      </c>
      <c r="Y11" s="12" t="s">
        <v>462</v>
      </c>
      <c r="Z11" s="12" t="s">
        <v>756</v>
      </c>
      <c r="AA11" s="14">
        <v>898</v>
      </c>
      <c r="AB11" s="12"/>
      <c r="AC11" s="12"/>
      <c r="AD11" s="14"/>
      <c r="AE11" s="12"/>
      <c r="AF11" s="12"/>
      <c r="AG11" s="14"/>
      <c r="AH11" s="12" t="s">
        <v>457</v>
      </c>
    </row>
    <row r="12" spans="1:34" s="3" customFormat="1" ht="21" customHeight="1" outlineLevel="2" x14ac:dyDescent="0.2">
      <c r="A12" s="57">
        <v>19</v>
      </c>
      <c r="B12" s="58">
        <f t="shared" si="1"/>
        <v>7</v>
      </c>
      <c r="C12" s="59" t="s">
        <v>438</v>
      </c>
      <c r="D12" s="58"/>
      <c r="E12" s="58" t="s">
        <v>195</v>
      </c>
      <c r="F12" s="58" t="s">
        <v>494</v>
      </c>
      <c r="G12" s="60">
        <v>214</v>
      </c>
      <c r="H12" s="58" t="s">
        <v>432</v>
      </c>
      <c r="I12" s="58" t="s">
        <v>554</v>
      </c>
      <c r="J12" s="11" t="s">
        <v>197</v>
      </c>
      <c r="K12" s="11" t="s">
        <v>196</v>
      </c>
      <c r="L12" s="11" t="s">
        <v>608</v>
      </c>
      <c r="M12" s="11" t="s">
        <v>157</v>
      </c>
      <c r="N12" s="34">
        <v>6800</v>
      </c>
      <c r="O12" s="38">
        <v>420</v>
      </c>
      <c r="P12" s="40">
        <f t="shared" si="0"/>
        <v>2.0643612797388444E-5</v>
      </c>
      <c r="Q12" s="85"/>
      <c r="R12" s="41">
        <f t="shared" si="2"/>
        <v>0</v>
      </c>
      <c r="S12" s="35" t="s">
        <v>454</v>
      </c>
      <c r="T12" s="12" t="s">
        <v>197</v>
      </c>
      <c r="U12" s="14">
        <v>470</v>
      </c>
      <c r="V12" s="12" t="s">
        <v>456</v>
      </c>
      <c r="W12" s="12" t="s">
        <v>355</v>
      </c>
      <c r="X12" s="14">
        <v>485</v>
      </c>
      <c r="Y12" s="12" t="s">
        <v>462</v>
      </c>
      <c r="Z12" s="12" t="s">
        <v>757</v>
      </c>
      <c r="AA12" s="14">
        <v>442</v>
      </c>
      <c r="AB12" s="12"/>
      <c r="AC12" s="12"/>
      <c r="AD12" s="14"/>
      <c r="AE12" s="12"/>
      <c r="AF12" s="12"/>
      <c r="AG12" s="14"/>
      <c r="AH12" s="12" t="s">
        <v>457</v>
      </c>
    </row>
    <row r="13" spans="1:34" s="3" customFormat="1" ht="21" customHeight="1" outlineLevel="2" x14ac:dyDescent="0.2">
      <c r="A13" s="57">
        <v>19</v>
      </c>
      <c r="B13" s="58">
        <f t="shared" si="1"/>
        <v>8</v>
      </c>
      <c r="C13" s="59" t="s">
        <v>438</v>
      </c>
      <c r="D13" s="58"/>
      <c r="E13" s="58" t="s">
        <v>214</v>
      </c>
      <c r="F13" s="58" t="s">
        <v>494</v>
      </c>
      <c r="G13" s="60">
        <v>396</v>
      </c>
      <c r="H13" s="58" t="s">
        <v>432</v>
      </c>
      <c r="I13" s="58" t="s">
        <v>554</v>
      </c>
      <c r="J13" s="11" t="s">
        <v>216</v>
      </c>
      <c r="K13" s="11" t="s">
        <v>215</v>
      </c>
      <c r="L13" s="11" t="s">
        <v>563</v>
      </c>
      <c r="M13" s="11" t="s">
        <v>157</v>
      </c>
      <c r="N13" s="34">
        <v>9700</v>
      </c>
      <c r="O13" s="38">
        <v>169</v>
      </c>
      <c r="P13" s="39">
        <f t="shared" si="0"/>
        <v>8.306596577996779E-6</v>
      </c>
      <c r="Q13" s="85"/>
      <c r="R13" s="41">
        <f t="shared" si="2"/>
        <v>0</v>
      </c>
      <c r="S13" s="35" t="s">
        <v>507</v>
      </c>
      <c r="T13" s="12" t="s">
        <v>216</v>
      </c>
      <c r="U13" s="14">
        <v>183</v>
      </c>
      <c r="V13" s="12" t="s">
        <v>445</v>
      </c>
      <c r="W13" s="12" t="s">
        <v>526</v>
      </c>
      <c r="X13" s="14">
        <v>178</v>
      </c>
      <c r="Y13" s="12" t="s">
        <v>456</v>
      </c>
      <c r="Z13" s="12" t="s">
        <v>416</v>
      </c>
      <c r="AA13" s="14">
        <v>184</v>
      </c>
      <c r="AB13" s="12" t="s">
        <v>463</v>
      </c>
      <c r="AC13" s="12" t="s">
        <v>763</v>
      </c>
      <c r="AD13" s="14">
        <v>183</v>
      </c>
      <c r="AE13" s="12"/>
      <c r="AF13" s="12"/>
      <c r="AG13" s="14"/>
      <c r="AH13" s="12" t="s">
        <v>452</v>
      </c>
    </row>
    <row r="14" spans="1:34" s="3" customFormat="1" ht="21" customHeight="1" outlineLevel="2" x14ac:dyDescent="0.2">
      <c r="A14" s="57">
        <v>19</v>
      </c>
      <c r="B14" s="58">
        <f t="shared" si="1"/>
        <v>9</v>
      </c>
      <c r="C14" s="59" t="s">
        <v>438</v>
      </c>
      <c r="D14" s="58"/>
      <c r="E14" s="58" t="s">
        <v>217</v>
      </c>
      <c r="F14" s="58" t="s">
        <v>494</v>
      </c>
      <c r="G14" s="60">
        <v>396</v>
      </c>
      <c r="H14" s="58" t="s">
        <v>432</v>
      </c>
      <c r="I14" s="58" t="s">
        <v>554</v>
      </c>
      <c r="J14" s="11" t="s">
        <v>219</v>
      </c>
      <c r="K14" s="11" t="s">
        <v>218</v>
      </c>
      <c r="L14" s="11" t="s">
        <v>594</v>
      </c>
      <c r="M14" s="11" t="s">
        <v>157</v>
      </c>
      <c r="N14" s="34">
        <v>2300</v>
      </c>
      <c r="O14" s="38">
        <v>229</v>
      </c>
      <c r="P14" s="39">
        <f t="shared" si="0"/>
        <v>1.1255684120480842E-5</v>
      </c>
      <c r="Q14" s="85"/>
      <c r="R14" s="41">
        <f t="shared" si="2"/>
        <v>0</v>
      </c>
      <c r="S14" s="36" t="s">
        <v>507</v>
      </c>
      <c r="T14" s="13" t="s">
        <v>219</v>
      </c>
      <c r="U14" s="14">
        <v>283</v>
      </c>
      <c r="V14" s="12" t="s">
        <v>445</v>
      </c>
      <c r="W14" s="17" t="s">
        <v>527</v>
      </c>
      <c r="X14" s="14">
        <v>274</v>
      </c>
      <c r="Y14" s="12" t="s">
        <v>456</v>
      </c>
      <c r="Z14" s="12" t="s">
        <v>417</v>
      </c>
      <c r="AA14" s="14">
        <v>279</v>
      </c>
      <c r="AB14" s="12" t="s">
        <v>463</v>
      </c>
      <c r="AC14" s="12" t="s">
        <v>764</v>
      </c>
      <c r="AD14" s="14">
        <v>241</v>
      </c>
      <c r="AE14" s="12"/>
      <c r="AF14" s="12"/>
      <c r="AG14" s="14"/>
      <c r="AH14" s="12" t="s">
        <v>452</v>
      </c>
    </row>
    <row r="15" spans="1:34" s="3" customFormat="1" ht="21" customHeight="1" outlineLevel="2" x14ac:dyDescent="0.2">
      <c r="A15" s="57">
        <v>19</v>
      </c>
      <c r="B15" s="58">
        <f t="shared" si="1"/>
        <v>10</v>
      </c>
      <c r="C15" s="59" t="s">
        <v>438</v>
      </c>
      <c r="D15" s="58"/>
      <c r="E15" s="58" t="s">
        <v>734</v>
      </c>
      <c r="F15" s="58" t="s">
        <v>493</v>
      </c>
      <c r="G15" s="60">
        <v>396</v>
      </c>
      <c r="H15" s="58" t="s">
        <v>434</v>
      </c>
      <c r="I15" s="58" t="s">
        <v>555</v>
      </c>
      <c r="J15" s="11" t="s">
        <v>735</v>
      </c>
      <c r="K15" s="11" t="s">
        <v>736</v>
      </c>
      <c r="L15" s="11" t="s">
        <v>737</v>
      </c>
      <c r="M15" s="11" t="s">
        <v>53</v>
      </c>
      <c r="N15" s="34">
        <v>500</v>
      </c>
      <c r="O15" s="38">
        <v>123827</v>
      </c>
      <c r="P15" s="39">
        <f t="shared" si="0"/>
        <v>6.0862777187195693E-3</v>
      </c>
      <c r="Q15" s="85"/>
      <c r="R15" s="41">
        <f t="shared" si="2"/>
        <v>0</v>
      </c>
      <c r="S15" s="36" t="s">
        <v>459</v>
      </c>
      <c r="T15" s="13" t="s">
        <v>735</v>
      </c>
      <c r="U15" s="63" t="s">
        <v>787</v>
      </c>
      <c r="V15" s="12"/>
      <c r="W15" s="17"/>
      <c r="X15" s="14"/>
      <c r="Y15" s="12"/>
      <c r="Z15" s="12"/>
      <c r="AA15" s="14"/>
      <c r="AB15" s="12"/>
      <c r="AC15" s="12"/>
      <c r="AD15" s="14"/>
      <c r="AE15" s="12"/>
      <c r="AF15" s="12"/>
      <c r="AG15" s="14"/>
      <c r="AH15" s="12"/>
    </row>
    <row r="16" spans="1:34" s="3" customFormat="1" ht="21" customHeight="1" outlineLevel="2" x14ac:dyDescent="0.2">
      <c r="A16" s="57">
        <v>19</v>
      </c>
      <c r="B16" s="58">
        <f t="shared" si="1"/>
        <v>11</v>
      </c>
      <c r="C16" s="59" t="s">
        <v>438</v>
      </c>
      <c r="D16" s="58"/>
      <c r="E16" s="58" t="s">
        <v>738</v>
      </c>
      <c r="F16" s="58" t="s">
        <v>493</v>
      </c>
      <c r="G16" s="60">
        <v>396</v>
      </c>
      <c r="H16" s="58" t="s">
        <v>434</v>
      </c>
      <c r="I16" s="58" t="s">
        <v>555</v>
      </c>
      <c r="J16" s="11" t="s">
        <v>739</v>
      </c>
      <c r="K16" s="11" t="s">
        <v>740</v>
      </c>
      <c r="L16" s="11" t="s">
        <v>741</v>
      </c>
      <c r="M16" s="11" t="s">
        <v>53</v>
      </c>
      <c r="N16" s="34">
        <v>500</v>
      </c>
      <c r="O16" s="38">
        <v>66041</v>
      </c>
      <c r="P16" s="39">
        <f t="shared" si="0"/>
        <v>3.2460115065531675E-3</v>
      </c>
      <c r="Q16" s="85"/>
      <c r="R16" s="41">
        <f t="shared" si="2"/>
        <v>0</v>
      </c>
      <c r="S16" s="35" t="s">
        <v>459</v>
      </c>
      <c r="T16" s="15" t="s">
        <v>739</v>
      </c>
      <c r="U16" s="63" t="s">
        <v>787</v>
      </c>
      <c r="V16" s="12"/>
      <c r="W16" s="12"/>
      <c r="X16" s="14"/>
      <c r="Y16" s="12"/>
      <c r="Z16" s="12"/>
      <c r="AA16" s="14"/>
      <c r="AB16" s="12"/>
      <c r="AC16" s="12"/>
      <c r="AD16" s="14"/>
      <c r="AE16" s="12"/>
      <c r="AF16" s="12"/>
      <c r="AG16" s="14"/>
      <c r="AH16" s="12"/>
    </row>
    <row r="17" spans="1:34" s="3" customFormat="1" ht="21" customHeight="1" outlineLevel="2" x14ac:dyDescent="0.2">
      <c r="A17" s="57">
        <v>19</v>
      </c>
      <c r="B17" s="58">
        <f t="shared" si="1"/>
        <v>12</v>
      </c>
      <c r="C17" s="59" t="s">
        <v>438</v>
      </c>
      <c r="D17" s="58"/>
      <c r="E17" s="58" t="s">
        <v>742</v>
      </c>
      <c r="F17" s="58" t="s">
        <v>493</v>
      </c>
      <c r="G17" s="60">
        <v>396</v>
      </c>
      <c r="H17" s="58" t="s">
        <v>434</v>
      </c>
      <c r="I17" s="58" t="s">
        <v>555</v>
      </c>
      <c r="J17" s="11" t="s">
        <v>743</v>
      </c>
      <c r="K17" s="11" t="s">
        <v>744</v>
      </c>
      <c r="L17" s="11" t="s">
        <v>745</v>
      </c>
      <c r="M17" s="11" t="s">
        <v>53</v>
      </c>
      <c r="N17" s="34">
        <v>200</v>
      </c>
      <c r="O17" s="38">
        <v>87711</v>
      </c>
      <c r="P17" s="39">
        <f t="shared" si="0"/>
        <v>4.3111236239803284E-3</v>
      </c>
      <c r="Q17" s="85"/>
      <c r="R17" s="41">
        <f t="shared" si="2"/>
        <v>0</v>
      </c>
      <c r="S17" s="35" t="s">
        <v>459</v>
      </c>
      <c r="T17" s="12" t="s">
        <v>743</v>
      </c>
      <c r="U17" s="63" t="s">
        <v>787</v>
      </c>
      <c r="V17" s="12"/>
      <c r="W17" s="12"/>
      <c r="X17" s="14"/>
      <c r="Y17" s="12"/>
      <c r="Z17" s="12"/>
      <c r="AA17" s="14"/>
      <c r="AB17" s="12"/>
      <c r="AC17" s="12"/>
      <c r="AD17" s="14"/>
      <c r="AE17" s="12"/>
      <c r="AF17" s="12"/>
      <c r="AG17" s="14"/>
      <c r="AH17" s="12"/>
    </row>
    <row r="18" spans="1:34" s="3" customFormat="1" ht="21" customHeight="1" outlineLevel="2" x14ac:dyDescent="0.2">
      <c r="A18" s="57">
        <v>19</v>
      </c>
      <c r="B18" s="58">
        <f t="shared" si="1"/>
        <v>13</v>
      </c>
      <c r="C18" s="59" t="s">
        <v>438</v>
      </c>
      <c r="D18" s="58"/>
      <c r="E18" s="58" t="s">
        <v>746</v>
      </c>
      <c r="F18" s="58" t="s">
        <v>493</v>
      </c>
      <c r="G18" s="60">
        <v>396</v>
      </c>
      <c r="H18" s="58" t="s">
        <v>434</v>
      </c>
      <c r="I18" s="58" t="s">
        <v>555</v>
      </c>
      <c r="J18" s="11" t="s">
        <v>747</v>
      </c>
      <c r="K18" s="11" t="s">
        <v>748</v>
      </c>
      <c r="L18" s="11" t="s">
        <v>749</v>
      </c>
      <c r="M18" s="11" t="s">
        <v>53</v>
      </c>
      <c r="N18" s="34">
        <v>200</v>
      </c>
      <c r="O18" s="38">
        <v>123827</v>
      </c>
      <c r="P18" s="39">
        <f t="shared" si="0"/>
        <v>6.0862777187195693E-3</v>
      </c>
      <c r="Q18" s="85"/>
      <c r="R18" s="41">
        <f t="shared" si="2"/>
        <v>0</v>
      </c>
      <c r="S18" s="35" t="s">
        <v>459</v>
      </c>
      <c r="T18" s="12" t="s">
        <v>747</v>
      </c>
      <c r="U18" s="63" t="s">
        <v>787</v>
      </c>
      <c r="V18" s="12"/>
      <c r="W18" s="12"/>
      <c r="X18" s="14"/>
      <c r="Y18" s="12"/>
      <c r="Z18" s="12"/>
      <c r="AA18" s="14"/>
      <c r="AB18" s="12"/>
      <c r="AC18" s="12"/>
      <c r="AD18" s="14"/>
      <c r="AE18" s="12"/>
      <c r="AF18" s="12"/>
      <c r="AG18" s="14"/>
      <c r="AH18" s="12"/>
    </row>
    <row r="19" spans="1:34" s="3" customFormat="1" ht="21" customHeight="1" outlineLevel="2" x14ac:dyDescent="0.2">
      <c r="A19" s="57">
        <v>19</v>
      </c>
      <c r="B19" s="58">
        <f t="shared" si="1"/>
        <v>14</v>
      </c>
      <c r="C19" s="59" t="s">
        <v>438</v>
      </c>
      <c r="D19" s="58"/>
      <c r="E19" s="58" t="s">
        <v>139</v>
      </c>
      <c r="F19" s="58" t="s">
        <v>493</v>
      </c>
      <c r="G19" s="60">
        <v>232</v>
      </c>
      <c r="H19" s="58" t="s">
        <v>432</v>
      </c>
      <c r="I19" s="58" t="s">
        <v>554</v>
      </c>
      <c r="J19" s="11" t="s">
        <v>140</v>
      </c>
      <c r="K19" s="11" t="s">
        <v>624</v>
      </c>
      <c r="L19" s="11" t="s">
        <v>94</v>
      </c>
      <c r="M19" s="11" t="s">
        <v>6</v>
      </c>
      <c r="N19" s="34">
        <v>52000</v>
      </c>
      <c r="O19" s="38">
        <v>3483</v>
      </c>
      <c r="P19" s="39">
        <f t="shared" si="0"/>
        <v>1.7119453184119991E-4</v>
      </c>
      <c r="Q19" s="85"/>
      <c r="R19" s="41">
        <f t="shared" si="2"/>
        <v>0</v>
      </c>
      <c r="S19" s="35" t="s">
        <v>450</v>
      </c>
      <c r="T19" s="12" t="s">
        <v>140</v>
      </c>
      <c r="U19" s="14">
        <v>4230</v>
      </c>
      <c r="V19" s="12" t="s">
        <v>454</v>
      </c>
      <c r="W19" s="12" t="s">
        <v>395</v>
      </c>
      <c r="X19" s="14">
        <v>3666</v>
      </c>
      <c r="Y19" s="12"/>
      <c r="Z19" s="12"/>
      <c r="AA19" s="14"/>
      <c r="AB19" s="12"/>
      <c r="AC19" s="12"/>
      <c r="AD19" s="14"/>
      <c r="AE19" s="12"/>
      <c r="AF19" s="12"/>
      <c r="AG19" s="14"/>
      <c r="AH19" s="12"/>
    </row>
    <row r="20" spans="1:34" s="3" customFormat="1" ht="21" customHeight="1" outlineLevel="2" x14ac:dyDescent="0.2">
      <c r="A20" s="57">
        <v>19</v>
      </c>
      <c r="B20" s="58">
        <f t="shared" si="1"/>
        <v>15</v>
      </c>
      <c r="C20" s="59" t="s">
        <v>438</v>
      </c>
      <c r="D20" s="58"/>
      <c r="E20" s="58" t="s">
        <v>27</v>
      </c>
      <c r="F20" s="58" t="s">
        <v>493</v>
      </c>
      <c r="G20" s="60">
        <v>632</v>
      </c>
      <c r="H20" s="58" t="s">
        <v>432</v>
      </c>
      <c r="I20" s="58" t="s">
        <v>555</v>
      </c>
      <c r="J20" s="11" t="s">
        <v>535</v>
      </c>
      <c r="K20" s="11" t="s">
        <v>28</v>
      </c>
      <c r="L20" s="11" t="s">
        <v>29</v>
      </c>
      <c r="M20" s="11" t="s">
        <v>6</v>
      </c>
      <c r="N20" s="34">
        <v>408</v>
      </c>
      <c r="O20" s="38">
        <v>182487</v>
      </c>
      <c r="P20" s="40">
        <f t="shared" si="0"/>
        <v>8.9695023060881555E-3</v>
      </c>
      <c r="Q20" s="85"/>
      <c r="R20" s="41">
        <f t="shared" si="2"/>
        <v>0</v>
      </c>
      <c r="S20" s="35" t="s">
        <v>516</v>
      </c>
      <c r="T20" s="12" t="s">
        <v>535</v>
      </c>
      <c r="U20" s="63">
        <v>192092</v>
      </c>
      <c r="V20" s="12"/>
      <c r="W20" s="12"/>
      <c r="X20" s="63"/>
      <c r="Y20" s="12"/>
      <c r="Z20" s="12"/>
      <c r="AA20" s="63"/>
      <c r="AB20" s="12"/>
      <c r="AC20" s="15"/>
      <c r="AD20" s="14"/>
      <c r="AE20" s="12"/>
      <c r="AF20" s="15"/>
      <c r="AG20" s="14"/>
      <c r="AH20" s="12"/>
    </row>
    <row r="21" spans="1:34" s="3" customFormat="1" ht="21" customHeight="1" outlineLevel="2" x14ac:dyDescent="0.2">
      <c r="A21" s="57">
        <v>19</v>
      </c>
      <c r="B21" s="58">
        <f t="shared" si="1"/>
        <v>16</v>
      </c>
      <c r="C21" s="59" t="s">
        <v>438</v>
      </c>
      <c r="D21" s="58"/>
      <c r="E21" s="58" t="s">
        <v>30</v>
      </c>
      <c r="F21" s="58" t="s">
        <v>493</v>
      </c>
      <c r="G21" s="60">
        <v>632</v>
      </c>
      <c r="H21" s="58" t="s">
        <v>434</v>
      </c>
      <c r="I21" s="58" t="s">
        <v>555</v>
      </c>
      <c r="J21" s="11" t="s">
        <v>32</v>
      </c>
      <c r="K21" s="11" t="s">
        <v>31</v>
      </c>
      <c r="L21" s="11" t="s">
        <v>622</v>
      </c>
      <c r="M21" s="11" t="s">
        <v>6</v>
      </c>
      <c r="N21" s="34">
        <v>201</v>
      </c>
      <c r="O21" s="38">
        <v>55661</v>
      </c>
      <c r="P21" s="40">
        <f t="shared" si="0"/>
        <v>2.7358193617034246E-3</v>
      </c>
      <c r="Q21" s="85"/>
      <c r="R21" s="41">
        <f t="shared" si="2"/>
        <v>0</v>
      </c>
      <c r="S21" s="35" t="s">
        <v>433</v>
      </c>
      <c r="T21" s="12" t="s">
        <v>32</v>
      </c>
      <c r="U21" s="63" t="s">
        <v>787</v>
      </c>
      <c r="V21" s="12"/>
      <c r="W21" s="12"/>
      <c r="X21" s="63"/>
      <c r="Y21" s="12"/>
      <c r="Z21" s="12"/>
      <c r="AA21" s="63"/>
      <c r="AB21" s="12"/>
      <c r="AC21" s="12"/>
      <c r="AD21" s="14"/>
      <c r="AE21" s="12"/>
      <c r="AF21" s="12"/>
      <c r="AG21" s="14"/>
      <c r="AH21" s="12"/>
    </row>
    <row r="22" spans="1:34" s="3" customFormat="1" ht="21" customHeight="1" outlineLevel="2" x14ac:dyDescent="0.2">
      <c r="A22" s="57">
        <v>19</v>
      </c>
      <c r="B22" s="58">
        <f t="shared" si="1"/>
        <v>17</v>
      </c>
      <c r="C22" s="59" t="s">
        <v>438</v>
      </c>
      <c r="D22" s="58"/>
      <c r="E22" s="58" t="s">
        <v>33</v>
      </c>
      <c r="F22" s="58" t="s">
        <v>493</v>
      </c>
      <c r="G22" s="60">
        <v>632</v>
      </c>
      <c r="H22" s="58" t="s">
        <v>434</v>
      </c>
      <c r="I22" s="58" t="s">
        <v>555</v>
      </c>
      <c r="J22" s="11" t="s">
        <v>35</v>
      </c>
      <c r="K22" s="11" t="s">
        <v>34</v>
      </c>
      <c r="L22" s="11" t="s">
        <v>621</v>
      </c>
      <c r="M22" s="11" t="s">
        <v>6</v>
      </c>
      <c r="N22" s="34">
        <v>100</v>
      </c>
      <c r="O22" s="38">
        <v>94050</v>
      </c>
      <c r="P22" s="39">
        <f t="shared" si="0"/>
        <v>4.6226947228437693E-3</v>
      </c>
      <c r="Q22" s="85"/>
      <c r="R22" s="41">
        <f t="shared" si="2"/>
        <v>0</v>
      </c>
      <c r="S22" s="35" t="s">
        <v>701</v>
      </c>
      <c r="T22" s="12" t="s">
        <v>35</v>
      </c>
      <c r="U22" s="63" t="s">
        <v>787</v>
      </c>
      <c r="V22" s="12"/>
      <c r="W22" s="12"/>
      <c r="X22" s="14"/>
      <c r="Y22" s="12"/>
      <c r="Z22" s="12"/>
      <c r="AA22" s="14"/>
      <c r="AB22" s="12"/>
      <c r="AC22" s="12"/>
      <c r="AD22" s="14"/>
      <c r="AE22" s="12"/>
      <c r="AF22" s="12"/>
      <c r="AG22" s="14"/>
      <c r="AH22" s="12"/>
    </row>
    <row r="23" spans="1:34" s="3" customFormat="1" ht="21" customHeight="1" outlineLevel="2" x14ac:dyDescent="0.2">
      <c r="A23" s="57">
        <v>19</v>
      </c>
      <c r="B23" s="58">
        <f t="shared" si="1"/>
        <v>18</v>
      </c>
      <c r="C23" s="59" t="s">
        <v>438</v>
      </c>
      <c r="D23" s="58"/>
      <c r="E23" s="58" t="s">
        <v>54</v>
      </c>
      <c r="F23" s="58" t="s">
        <v>493</v>
      </c>
      <c r="G23" s="60">
        <v>399</v>
      </c>
      <c r="H23" s="58" t="s">
        <v>432</v>
      </c>
      <c r="I23" s="58" t="s">
        <v>555</v>
      </c>
      <c r="J23" s="11" t="s">
        <v>719</v>
      </c>
      <c r="K23" s="11" t="s">
        <v>720</v>
      </c>
      <c r="L23" s="11" t="s">
        <v>721</v>
      </c>
      <c r="M23" s="11" t="s">
        <v>15</v>
      </c>
      <c r="N23" s="34">
        <v>128</v>
      </c>
      <c r="O23" s="38">
        <v>185749</v>
      </c>
      <c r="P23" s="39">
        <f t="shared" si="0"/>
        <v>9.1298343654812059E-3</v>
      </c>
      <c r="Q23" s="85"/>
      <c r="R23" s="41">
        <f t="shared" si="2"/>
        <v>0</v>
      </c>
      <c r="S23" s="35" t="s">
        <v>444</v>
      </c>
      <c r="T23" s="12" t="s">
        <v>719</v>
      </c>
      <c r="U23" s="14">
        <v>195525</v>
      </c>
      <c r="V23" s="12"/>
      <c r="W23" s="12"/>
      <c r="X23" s="14"/>
      <c r="Y23" s="12"/>
      <c r="Z23" s="12"/>
      <c r="AA23" s="14"/>
      <c r="AB23" s="12"/>
      <c r="AC23" s="12"/>
      <c r="AD23" s="14"/>
      <c r="AE23" s="12"/>
      <c r="AF23" s="12"/>
      <c r="AG23" s="14"/>
      <c r="AH23" s="12"/>
    </row>
    <row r="24" spans="1:34" s="3" customFormat="1" ht="21" customHeight="1" outlineLevel="2" x14ac:dyDescent="0.2">
      <c r="A24" s="57">
        <v>19</v>
      </c>
      <c r="B24" s="58">
        <f t="shared" si="1"/>
        <v>19</v>
      </c>
      <c r="C24" s="59" t="s">
        <v>438</v>
      </c>
      <c r="D24" s="58"/>
      <c r="E24" s="58" t="s">
        <v>55</v>
      </c>
      <c r="F24" s="58" t="s">
        <v>493</v>
      </c>
      <c r="G24" s="60">
        <v>399</v>
      </c>
      <c r="H24" s="58" t="s">
        <v>432</v>
      </c>
      <c r="I24" s="58" t="s">
        <v>555</v>
      </c>
      <c r="J24" s="11" t="s">
        <v>58</v>
      </c>
      <c r="K24" s="11" t="s">
        <v>56</v>
      </c>
      <c r="L24" s="11" t="s">
        <v>57</v>
      </c>
      <c r="M24" s="11" t="s">
        <v>15</v>
      </c>
      <c r="N24" s="34">
        <v>4900</v>
      </c>
      <c r="O24" s="38">
        <v>117572</v>
      </c>
      <c r="P24" s="39">
        <f t="shared" si="0"/>
        <v>5.7788353424156058E-3</v>
      </c>
      <c r="Q24" s="85"/>
      <c r="R24" s="41">
        <f t="shared" si="2"/>
        <v>0</v>
      </c>
      <c r="S24" s="35" t="s">
        <v>444</v>
      </c>
      <c r="T24" s="12" t="s">
        <v>58</v>
      </c>
      <c r="U24" s="14">
        <v>123760</v>
      </c>
      <c r="V24" s="12"/>
      <c r="W24" s="12"/>
      <c r="X24" s="14"/>
      <c r="Y24" s="12"/>
      <c r="Z24" s="12"/>
      <c r="AA24" s="14"/>
      <c r="AB24" s="12"/>
      <c r="AC24" s="12"/>
      <c r="AD24" s="14"/>
      <c r="AE24" s="12"/>
      <c r="AF24" s="12"/>
      <c r="AG24" s="14"/>
      <c r="AH24" s="12"/>
    </row>
    <row r="25" spans="1:34" s="3" customFormat="1" ht="21" customHeight="1" outlineLevel="2" x14ac:dyDescent="0.2">
      <c r="A25" s="57">
        <v>19</v>
      </c>
      <c r="B25" s="58">
        <f t="shared" si="1"/>
        <v>20</v>
      </c>
      <c r="C25" s="59" t="s">
        <v>438</v>
      </c>
      <c r="D25" s="58"/>
      <c r="E25" s="58" t="s">
        <v>773</v>
      </c>
      <c r="F25" s="58" t="s">
        <v>494</v>
      </c>
      <c r="G25" s="60">
        <v>219</v>
      </c>
      <c r="H25" s="58" t="s">
        <v>432</v>
      </c>
      <c r="I25" s="58" t="s">
        <v>554</v>
      </c>
      <c r="J25" s="11" t="s">
        <v>523</v>
      </c>
      <c r="K25" s="11" t="s">
        <v>671</v>
      </c>
      <c r="L25" s="11" t="s">
        <v>281</v>
      </c>
      <c r="M25" s="11" t="s">
        <v>95</v>
      </c>
      <c r="N25" s="34">
        <v>10800</v>
      </c>
      <c r="O25" s="38">
        <v>634</v>
      </c>
      <c r="P25" s="39">
        <f t="shared" si="0"/>
        <v>3.1162025032248271E-5</v>
      </c>
      <c r="Q25" s="85"/>
      <c r="R25" s="41">
        <f t="shared" si="2"/>
        <v>0</v>
      </c>
      <c r="S25" s="35" t="s">
        <v>691</v>
      </c>
      <c r="T25" s="12" t="s">
        <v>523</v>
      </c>
      <c r="U25" s="14">
        <v>718</v>
      </c>
      <c r="V25" s="12" t="s">
        <v>689</v>
      </c>
      <c r="W25" s="12" t="s">
        <v>524</v>
      </c>
      <c r="X25" s="14">
        <v>667</v>
      </c>
      <c r="Y25" s="12"/>
      <c r="Z25" s="12"/>
      <c r="AA25" s="14"/>
      <c r="AB25" s="12"/>
      <c r="AC25" s="12"/>
      <c r="AD25" s="14"/>
      <c r="AE25" s="12"/>
      <c r="AF25" s="12"/>
      <c r="AG25" s="14"/>
      <c r="AH25" s="12"/>
    </row>
    <row r="26" spans="1:34" s="3" customFormat="1" ht="21" customHeight="1" outlineLevel="2" x14ac:dyDescent="0.2">
      <c r="A26" s="57">
        <v>19</v>
      </c>
      <c r="B26" s="58">
        <f t="shared" si="1"/>
        <v>21</v>
      </c>
      <c r="C26" s="59" t="s">
        <v>438</v>
      </c>
      <c r="D26" s="58"/>
      <c r="E26" s="58" t="s">
        <v>774</v>
      </c>
      <c r="F26" s="58" t="s">
        <v>494</v>
      </c>
      <c r="G26" s="60">
        <v>219</v>
      </c>
      <c r="H26" s="58" t="s">
        <v>432</v>
      </c>
      <c r="I26" s="58" t="s">
        <v>554</v>
      </c>
      <c r="J26" s="11" t="s">
        <v>366</v>
      </c>
      <c r="K26" s="11" t="s">
        <v>670</v>
      </c>
      <c r="L26" s="11" t="s">
        <v>281</v>
      </c>
      <c r="M26" s="11" t="s">
        <v>95</v>
      </c>
      <c r="N26" s="34">
        <v>37800</v>
      </c>
      <c r="O26" s="38">
        <v>492</v>
      </c>
      <c r="P26" s="39">
        <f t="shared" si="0"/>
        <v>2.4182517848369322E-5</v>
      </c>
      <c r="Q26" s="85"/>
      <c r="R26" s="41">
        <f t="shared" si="2"/>
        <v>0</v>
      </c>
      <c r="S26" s="35" t="s">
        <v>691</v>
      </c>
      <c r="T26" s="12" t="s">
        <v>282</v>
      </c>
      <c r="U26" s="14">
        <v>600</v>
      </c>
      <c r="V26" s="12" t="s">
        <v>689</v>
      </c>
      <c r="W26" s="12" t="s">
        <v>366</v>
      </c>
      <c r="X26" s="14">
        <v>518</v>
      </c>
      <c r="Y26" s="12"/>
      <c r="Z26" s="12"/>
      <c r="AA26" s="14"/>
      <c r="AB26" s="12"/>
      <c r="AC26" s="12"/>
      <c r="AD26" s="14"/>
      <c r="AE26" s="12"/>
      <c r="AF26" s="12"/>
      <c r="AG26" s="14"/>
      <c r="AH26" s="12" t="s">
        <v>710</v>
      </c>
    </row>
    <row r="27" spans="1:34" s="3" customFormat="1" ht="21" customHeight="1" outlineLevel="2" x14ac:dyDescent="0.2">
      <c r="A27" s="57">
        <v>19</v>
      </c>
      <c r="B27" s="58">
        <f t="shared" si="1"/>
        <v>22</v>
      </c>
      <c r="C27" s="59" t="s">
        <v>438</v>
      </c>
      <c r="D27" s="58"/>
      <c r="E27" s="58" t="s">
        <v>283</v>
      </c>
      <c r="F27" s="58" t="s">
        <v>494</v>
      </c>
      <c r="G27" s="60">
        <v>219</v>
      </c>
      <c r="H27" s="58" t="s">
        <v>432</v>
      </c>
      <c r="I27" s="58" t="s">
        <v>554</v>
      </c>
      <c r="J27" s="11" t="s">
        <v>285</v>
      </c>
      <c r="K27" s="11" t="s">
        <v>672</v>
      </c>
      <c r="L27" s="11" t="s">
        <v>284</v>
      </c>
      <c r="M27" s="11" t="s">
        <v>95</v>
      </c>
      <c r="N27" s="34">
        <v>87200</v>
      </c>
      <c r="O27" s="38">
        <v>656</v>
      </c>
      <c r="P27" s="39">
        <f t="shared" si="0"/>
        <v>3.2243357131159094E-5</v>
      </c>
      <c r="Q27" s="85"/>
      <c r="R27" s="41">
        <f t="shared" si="2"/>
        <v>0</v>
      </c>
      <c r="S27" s="35" t="s">
        <v>448</v>
      </c>
      <c r="T27" s="12" t="s">
        <v>285</v>
      </c>
      <c r="U27" s="14">
        <v>690</v>
      </c>
      <c r="V27" s="12" t="s">
        <v>689</v>
      </c>
      <c r="W27" s="12" t="s">
        <v>365</v>
      </c>
      <c r="X27" s="14">
        <v>790</v>
      </c>
      <c r="Y27" s="12" t="s">
        <v>506</v>
      </c>
      <c r="Z27" s="12" t="s">
        <v>522</v>
      </c>
      <c r="AA27" s="14">
        <v>697</v>
      </c>
      <c r="AB27" s="12" t="s">
        <v>707</v>
      </c>
      <c r="AC27" s="12" t="s">
        <v>775</v>
      </c>
      <c r="AD27" s="14">
        <v>695</v>
      </c>
      <c r="AE27" s="12"/>
      <c r="AF27" s="12"/>
      <c r="AG27" s="14"/>
      <c r="AH27" s="12" t="s">
        <v>710</v>
      </c>
    </row>
    <row r="28" spans="1:34" s="3" customFormat="1" ht="21" customHeight="1" outlineLevel="2" x14ac:dyDescent="0.2">
      <c r="A28" s="57">
        <v>19</v>
      </c>
      <c r="B28" s="58">
        <f t="shared" si="1"/>
        <v>23</v>
      </c>
      <c r="C28" s="59" t="s">
        <v>438</v>
      </c>
      <c r="D28" s="58"/>
      <c r="E28" s="58" t="s">
        <v>149</v>
      </c>
      <c r="F28" s="58" t="s">
        <v>493</v>
      </c>
      <c r="G28" s="60">
        <v>142</v>
      </c>
      <c r="H28" s="58" t="s">
        <v>432</v>
      </c>
      <c r="I28" s="58" t="s">
        <v>555</v>
      </c>
      <c r="J28" s="11" t="s">
        <v>150</v>
      </c>
      <c r="K28" s="11" t="s">
        <v>604</v>
      </c>
      <c r="L28" s="11" t="s">
        <v>605</v>
      </c>
      <c r="M28" s="11" t="s">
        <v>6</v>
      </c>
      <c r="N28" s="34">
        <v>22</v>
      </c>
      <c r="O28" s="38">
        <v>1718740</v>
      </c>
      <c r="P28" s="39">
        <f t="shared" si="0"/>
        <v>8.4478578712817665E-2</v>
      </c>
      <c r="Q28" s="85"/>
      <c r="R28" s="41">
        <f t="shared" si="2"/>
        <v>0</v>
      </c>
      <c r="S28" s="35" t="s">
        <v>437</v>
      </c>
      <c r="T28" s="12" t="s">
        <v>150</v>
      </c>
      <c r="U28" s="14">
        <v>1809200</v>
      </c>
      <c r="V28" s="12"/>
      <c r="W28" s="12"/>
      <c r="X28" s="14"/>
      <c r="Y28" s="12"/>
      <c r="Z28" s="12"/>
      <c r="AA28" s="14"/>
      <c r="AB28" s="12"/>
      <c r="AC28" s="12"/>
      <c r="AD28" s="14"/>
      <c r="AE28" s="12"/>
      <c r="AF28" s="12"/>
      <c r="AG28" s="14"/>
      <c r="AH28" s="12"/>
    </row>
    <row r="29" spans="1:34" s="3" customFormat="1" ht="21" customHeight="1" outlineLevel="2" x14ac:dyDescent="0.2">
      <c r="A29" s="57">
        <v>19</v>
      </c>
      <c r="B29" s="58">
        <f t="shared" si="1"/>
        <v>24</v>
      </c>
      <c r="C29" s="59" t="s">
        <v>438</v>
      </c>
      <c r="D29" s="58"/>
      <c r="E29" s="58" t="s">
        <v>151</v>
      </c>
      <c r="F29" s="58" t="s">
        <v>493</v>
      </c>
      <c r="G29" s="60">
        <v>142</v>
      </c>
      <c r="H29" s="58" t="s">
        <v>432</v>
      </c>
      <c r="I29" s="58" t="s">
        <v>555</v>
      </c>
      <c r="J29" s="11" t="s">
        <v>152</v>
      </c>
      <c r="K29" s="11" t="s">
        <v>606</v>
      </c>
      <c r="L29" s="11" t="s">
        <v>607</v>
      </c>
      <c r="M29" s="11" t="s">
        <v>15</v>
      </c>
      <c r="N29" s="34">
        <v>80</v>
      </c>
      <c r="O29" s="38">
        <v>1714560</v>
      </c>
      <c r="P29" s="39">
        <f t="shared" si="0"/>
        <v>8.4273125614024599E-2</v>
      </c>
      <c r="Q29" s="85"/>
      <c r="R29" s="41">
        <f t="shared" si="2"/>
        <v>0</v>
      </c>
      <c r="S29" s="35" t="s">
        <v>437</v>
      </c>
      <c r="T29" s="12" t="s">
        <v>152</v>
      </c>
      <c r="U29" s="14">
        <v>1804800</v>
      </c>
      <c r="V29" s="12"/>
      <c r="W29" s="12"/>
      <c r="X29" s="14"/>
      <c r="Y29" s="12"/>
      <c r="Z29" s="12"/>
      <c r="AA29" s="14"/>
      <c r="AB29" s="12"/>
      <c r="AC29" s="12"/>
      <c r="AD29" s="14"/>
      <c r="AE29" s="12"/>
      <c r="AF29" s="12"/>
      <c r="AG29" s="14"/>
      <c r="AH29" s="12"/>
    </row>
    <row r="30" spans="1:34" s="3" customFormat="1" ht="21" customHeight="1" outlineLevel="2" x14ac:dyDescent="0.2">
      <c r="A30" s="57">
        <v>19</v>
      </c>
      <c r="B30" s="58">
        <f t="shared" si="1"/>
        <v>25</v>
      </c>
      <c r="C30" s="59" t="s">
        <v>439</v>
      </c>
      <c r="D30" s="58"/>
      <c r="E30" s="58" t="s">
        <v>44</v>
      </c>
      <c r="F30" s="58" t="s">
        <v>493</v>
      </c>
      <c r="G30" s="60">
        <v>421</v>
      </c>
      <c r="H30" s="58" t="s">
        <v>432</v>
      </c>
      <c r="I30" s="58" t="s">
        <v>555</v>
      </c>
      <c r="J30" s="11" t="s">
        <v>47</v>
      </c>
      <c r="K30" s="11" t="s">
        <v>45</v>
      </c>
      <c r="L30" s="11" t="s">
        <v>46</v>
      </c>
      <c r="M30" s="11" t="s">
        <v>6</v>
      </c>
      <c r="N30" s="34">
        <v>410</v>
      </c>
      <c r="O30" s="38">
        <v>5320</v>
      </c>
      <c r="P30" s="40">
        <f t="shared" si="0"/>
        <v>2.6148576210025367E-4</v>
      </c>
      <c r="Q30" s="85"/>
      <c r="R30" s="41">
        <f t="shared" si="2"/>
        <v>0</v>
      </c>
      <c r="S30" s="35" t="s">
        <v>445</v>
      </c>
      <c r="T30" s="12" t="s">
        <v>47</v>
      </c>
      <c r="U30" s="14">
        <v>5600</v>
      </c>
      <c r="V30" s="12"/>
      <c r="W30" s="12"/>
      <c r="X30" s="14"/>
      <c r="Y30" s="12"/>
      <c r="Z30" s="12"/>
      <c r="AA30" s="14"/>
      <c r="AB30" s="12"/>
      <c r="AC30" s="12"/>
      <c r="AD30" s="14"/>
      <c r="AE30" s="12"/>
      <c r="AF30" s="12"/>
      <c r="AG30" s="14"/>
      <c r="AH30" s="12"/>
    </row>
    <row r="31" spans="1:34" s="3" customFormat="1" ht="21" customHeight="1" outlineLevel="2" x14ac:dyDescent="0.2">
      <c r="A31" s="57">
        <v>19</v>
      </c>
      <c r="B31" s="58">
        <f t="shared" ref="B31:B94" si="3">B30+1</f>
        <v>26</v>
      </c>
      <c r="C31" s="59" t="s">
        <v>439</v>
      </c>
      <c r="D31" s="58"/>
      <c r="E31" s="58" t="s">
        <v>48</v>
      </c>
      <c r="F31" s="58" t="s">
        <v>493</v>
      </c>
      <c r="G31" s="60">
        <v>421</v>
      </c>
      <c r="H31" s="58" t="s">
        <v>432</v>
      </c>
      <c r="I31" s="58" t="s">
        <v>555</v>
      </c>
      <c r="J31" s="11" t="s">
        <v>51</v>
      </c>
      <c r="K31" s="11" t="s">
        <v>49</v>
      </c>
      <c r="L31" s="11" t="s">
        <v>50</v>
      </c>
      <c r="M31" s="11" t="s">
        <v>6</v>
      </c>
      <c r="N31" s="34">
        <v>810</v>
      </c>
      <c r="O31" s="38">
        <v>18525</v>
      </c>
      <c r="P31" s="39">
        <f t="shared" si="0"/>
        <v>9.105307787419546E-4</v>
      </c>
      <c r="Q31" s="85"/>
      <c r="R31" s="41">
        <f t="shared" si="2"/>
        <v>0</v>
      </c>
      <c r="S31" s="35" t="s">
        <v>445</v>
      </c>
      <c r="T31" s="12" t="s">
        <v>51</v>
      </c>
      <c r="U31" s="14">
        <v>19500</v>
      </c>
      <c r="V31" s="12"/>
      <c r="W31" s="12"/>
      <c r="X31" s="14"/>
      <c r="Y31" s="12"/>
      <c r="Z31" s="12"/>
      <c r="AA31" s="14"/>
      <c r="AB31" s="12"/>
      <c r="AC31" s="12"/>
      <c r="AD31" s="14"/>
      <c r="AE31" s="12"/>
      <c r="AF31" s="12"/>
      <c r="AG31" s="14"/>
      <c r="AH31" s="12"/>
    </row>
    <row r="32" spans="1:34" s="3" customFormat="1" ht="21" customHeight="1" outlineLevel="2" x14ac:dyDescent="0.2">
      <c r="A32" s="57">
        <v>19</v>
      </c>
      <c r="B32" s="58">
        <f t="shared" si="3"/>
        <v>27</v>
      </c>
      <c r="C32" s="59" t="s">
        <v>439</v>
      </c>
      <c r="D32" s="58"/>
      <c r="E32" s="58" t="s">
        <v>130</v>
      </c>
      <c r="F32" s="58" t="s">
        <v>493</v>
      </c>
      <c r="G32" s="60">
        <v>421</v>
      </c>
      <c r="H32" s="58" t="s">
        <v>432</v>
      </c>
      <c r="I32" s="58" t="s">
        <v>555</v>
      </c>
      <c r="J32" s="11" t="s">
        <v>132</v>
      </c>
      <c r="K32" s="11" t="s">
        <v>131</v>
      </c>
      <c r="L32" s="11" t="s">
        <v>65</v>
      </c>
      <c r="M32" s="11" t="s">
        <v>6</v>
      </c>
      <c r="N32" s="34">
        <v>40</v>
      </c>
      <c r="O32" s="38">
        <v>201940</v>
      </c>
      <c r="P32" s="40">
        <f t="shared" si="0"/>
        <v>9.9256456388205298E-3</v>
      </c>
      <c r="Q32" s="85"/>
      <c r="R32" s="41">
        <f t="shared" si="2"/>
        <v>0</v>
      </c>
      <c r="S32" s="35" t="s">
        <v>446</v>
      </c>
      <c r="T32" s="12" t="s">
        <v>132</v>
      </c>
      <c r="U32" s="14">
        <v>212568</v>
      </c>
      <c r="V32" s="12"/>
      <c r="W32" s="12"/>
      <c r="X32" s="14"/>
      <c r="Y32" s="12"/>
      <c r="Z32" s="12"/>
      <c r="AA32" s="14"/>
      <c r="AB32" s="12"/>
      <c r="AC32" s="12"/>
      <c r="AD32" s="14"/>
      <c r="AE32" s="12"/>
      <c r="AF32" s="12"/>
      <c r="AG32" s="14"/>
      <c r="AH32" s="12"/>
    </row>
    <row r="33" spans="1:34" s="3" customFormat="1" ht="21" customHeight="1" outlineLevel="2" x14ac:dyDescent="0.2">
      <c r="A33" s="57">
        <v>19</v>
      </c>
      <c r="B33" s="58">
        <f t="shared" si="3"/>
        <v>28</v>
      </c>
      <c r="C33" s="59" t="s">
        <v>439</v>
      </c>
      <c r="D33" s="58"/>
      <c r="E33" s="58" t="s">
        <v>133</v>
      </c>
      <c r="F33" s="58" t="s">
        <v>493</v>
      </c>
      <c r="G33" s="60">
        <v>421</v>
      </c>
      <c r="H33" s="58" t="s">
        <v>432</v>
      </c>
      <c r="I33" s="58" t="s">
        <v>555</v>
      </c>
      <c r="J33" s="11" t="s">
        <v>135</v>
      </c>
      <c r="K33" s="11" t="s">
        <v>134</v>
      </c>
      <c r="L33" s="11" t="s">
        <v>129</v>
      </c>
      <c r="M33" s="11" t="s">
        <v>6</v>
      </c>
      <c r="N33" s="34">
        <v>34</v>
      </c>
      <c r="O33" s="38">
        <v>838491</v>
      </c>
      <c r="P33" s="39">
        <f t="shared" si="0"/>
        <v>4.1213056043083417E-2</v>
      </c>
      <c r="Q33" s="85"/>
      <c r="R33" s="41">
        <f t="shared" si="2"/>
        <v>0</v>
      </c>
      <c r="S33" s="35" t="s">
        <v>446</v>
      </c>
      <c r="T33" s="12" t="s">
        <v>135</v>
      </c>
      <c r="U33" s="14">
        <v>882622</v>
      </c>
      <c r="V33" s="12"/>
      <c r="W33" s="12"/>
      <c r="X33" s="14"/>
      <c r="Y33" s="12"/>
      <c r="Z33" s="12"/>
      <c r="AA33" s="14"/>
      <c r="AB33" s="12"/>
      <c r="AC33" s="12"/>
      <c r="AD33" s="14"/>
      <c r="AE33" s="12"/>
      <c r="AF33" s="12"/>
      <c r="AG33" s="14"/>
      <c r="AH33" s="12"/>
    </row>
    <row r="34" spans="1:34" s="3" customFormat="1" ht="21" customHeight="1" outlineLevel="2" x14ac:dyDescent="0.2">
      <c r="A34" s="57">
        <v>19</v>
      </c>
      <c r="B34" s="58">
        <f t="shared" si="3"/>
        <v>29</v>
      </c>
      <c r="C34" s="59" t="s">
        <v>439</v>
      </c>
      <c r="D34" s="58"/>
      <c r="E34" s="58" t="s">
        <v>136</v>
      </c>
      <c r="F34" s="58" t="s">
        <v>493</v>
      </c>
      <c r="G34" s="60">
        <v>421</v>
      </c>
      <c r="H34" s="58" t="s">
        <v>432</v>
      </c>
      <c r="I34" s="58" t="s">
        <v>555</v>
      </c>
      <c r="J34" s="11" t="s">
        <v>138</v>
      </c>
      <c r="K34" s="11" t="s">
        <v>631</v>
      </c>
      <c r="L34" s="11" t="s">
        <v>137</v>
      </c>
      <c r="M34" s="11" t="s">
        <v>6</v>
      </c>
      <c r="N34" s="34">
        <v>1</v>
      </c>
      <c r="O34" s="38">
        <v>1363276</v>
      </c>
      <c r="P34" s="61">
        <f t="shared" si="0"/>
        <v>6.7007004476125079E-2</v>
      </c>
      <c r="Q34" s="85"/>
      <c r="R34" s="41">
        <f t="shared" si="2"/>
        <v>0</v>
      </c>
      <c r="S34" s="35" t="s">
        <v>446</v>
      </c>
      <c r="T34" s="12" t="s">
        <v>138</v>
      </c>
      <c r="U34" s="14">
        <v>1435027</v>
      </c>
      <c r="V34" s="12"/>
      <c r="W34" s="12"/>
      <c r="X34" s="14"/>
      <c r="Y34" s="12"/>
      <c r="Z34" s="12"/>
      <c r="AA34" s="14"/>
      <c r="AB34" s="12"/>
      <c r="AC34" s="12"/>
      <c r="AD34" s="14"/>
      <c r="AE34" s="12"/>
      <c r="AF34" s="12"/>
      <c r="AG34" s="14"/>
      <c r="AH34" s="12"/>
    </row>
    <row r="35" spans="1:34" s="3" customFormat="1" ht="21" customHeight="1" outlineLevel="2" x14ac:dyDescent="0.2">
      <c r="A35" s="57">
        <v>19</v>
      </c>
      <c r="B35" s="58">
        <f t="shared" si="3"/>
        <v>30</v>
      </c>
      <c r="C35" s="59" t="s">
        <v>438</v>
      </c>
      <c r="D35" s="58"/>
      <c r="E35" s="58" t="s">
        <v>295</v>
      </c>
      <c r="F35" s="58" t="s">
        <v>494</v>
      </c>
      <c r="G35" s="60">
        <v>237</v>
      </c>
      <c r="H35" s="58" t="s">
        <v>432</v>
      </c>
      <c r="I35" s="58" t="s">
        <v>554</v>
      </c>
      <c r="J35" s="11" t="s">
        <v>296</v>
      </c>
      <c r="K35" s="11" t="s">
        <v>658</v>
      </c>
      <c r="L35" s="11" t="s">
        <v>165</v>
      </c>
      <c r="M35" s="11" t="s">
        <v>441</v>
      </c>
      <c r="N35" s="34">
        <v>27840</v>
      </c>
      <c r="O35" s="38">
        <v>198</v>
      </c>
      <c r="P35" s="39">
        <f t="shared" si="0"/>
        <v>9.7319888901974107E-6</v>
      </c>
      <c r="Q35" s="85"/>
      <c r="R35" s="41">
        <f t="shared" si="2"/>
        <v>0</v>
      </c>
      <c r="S35" s="35" t="s">
        <v>506</v>
      </c>
      <c r="T35" s="12" t="s">
        <v>296</v>
      </c>
      <c r="U35" s="14">
        <v>246</v>
      </c>
      <c r="V35" s="12" t="s">
        <v>683</v>
      </c>
      <c r="W35" s="12" t="s">
        <v>370</v>
      </c>
      <c r="X35" s="14">
        <v>208</v>
      </c>
      <c r="Y35" s="12" t="s">
        <v>433</v>
      </c>
      <c r="Z35" s="12" t="s">
        <v>708</v>
      </c>
      <c r="AA35" s="14">
        <v>278</v>
      </c>
      <c r="AB35" s="12"/>
      <c r="AC35" s="12"/>
      <c r="AD35" s="14"/>
      <c r="AE35" s="12"/>
      <c r="AF35" s="12"/>
      <c r="AG35" s="14"/>
      <c r="AH35" s="12"/>
    </row>
    <row r="36" spans="1:34" s="3" customFormat="1" ht="21" customHeight="1" outlineLevel="2" x14ac:dyDescent="0.2">
      <c r="A36" s="57">
        <v>19</v>
      </c>
      <c r="B36" s="58">
        <f t="shared" si="3"/>
        <v>31</v>
      </c>
      <c r="C36" s="59" t="s">
        <v>438</v>
      </c>
      <c r="D36" s="58"/>
      <c r="E36" s="58" t="s">
        <v>297</v>
      </c>
      <c r="F36" s="58" t="s">
        <v>494</v>
      </c>
      <c r="G36" s="60">
        <v>237</v>
      </c>
      <c r="H36" s="58" t="s">
        <v>432</v>
      </c>
      <c r="I36" s="58" t="s">
        <v>554</v>
      </c>
      <c r="J36" s="11" t="s">
        <v>298</v>
      </c>
      <c r="K36" s="11" t="s">
        <v>644</v>
      </c>
      <c r="L36" s="11" t="s">
        <v>8</v>
      </c>
      <c r="M36" s="11" t="s">
        <v>158</v>
      </c>
      <c r="N36" s="34">
        <v>6000</v>
      </c>
      <c r="O36" s="38">
        <v>11</v>
      </c>
      <c r="P36" s="40">
        <f t="shared" si="0"/>
        <v>5.4066604945541166E-7</v>
      </c>
      <c r="Q36" s="85"/>
      <c r="R36" s="41">
        <f t="shared" si="2"/>
        <v>0</v>
      </c>
      <c r="S36" s="35" t="s">
        <v>506</v>
      </c>
      <c r="T36" s="13" t="s">
        <v>298</v>
      </c>
      <c r="U36" s="19">
        <v>12</v>
      </c>
      <c r="V36" s="12" t="s">
        <v>433</v>
      </c>
      <c r="W36" s="12" t="s">
        <v>705</v>
      </c>
      <c r="X36" s="19">
        <v>14</v>
      </c>
      <c r="Y36" s="12"/>
      <c r="Z36" s="12"/>
      <c r="AA36" s="19"/>
      <c r="AB36" s="12"/>
      <c r="AC36" s="12"/>
      <c r="AD36" s="19"/>
      <c r="AE36" s="12"/>
      <c r="AF36" s="12"/>
      <c r="AG36" s="14"/>
      <c r="AH36" s="12"/>
    </row>
    <row r="37" spans="1:34" s="3" customFormat="1" ht="21" customHeight="1" outlineLevel="2" x14ac:dyDescent="0.2">
      <c r="A37" s="57">
        <v>19</v>
      </c>
      <c r="B37" s="58">
        <f t="shared" si="3"/>
        <v>32</v>
      </c>
      <c r="C37" s="59" t="s">
        <v>439</v>
      </c>
      <c r="D37" s="58"/>
      <c r="E37" s="58" t="s">
        <v>483</v>
      </c>
      <c r="F37" s="58" t="s">
        <v>493</v>
      </c>
      <c r="G37" s="60">
        <v>421</v>
      </c>
      <c r="H37" s="58" t="s">
        <v>432</v>
      </c>
      <c r="I37" s="58" t="s">
        <v>555</v>
      </c>
      <c r="J37" s="11" t="s">
        <v>102</v>
      </c>
      <c r="K37" s="11" t="s">
        <v>101</v>
      </c>
      <c r="L37" s="11" t="s">
        <v>154</v>
      </c>
      <c r="M37" s="11" t="s">
        <v>6</v>
      </c>
      <c r="N37" s="34">
        <v>296</v>
      </c>
      <c r="O37" s="38">
        <v>192774</v>
      </c>
      <c r="P37" s="40">
        <f t="shared" si="0"/>
        <v>9.4751233652470481E-3</v>
      </c>
      <c r="Q37" s="85"/>
      <c r="R37" s="41">
        <f t="shared" si="2"/>
        <v>0</v>
      </c>
      <c r="S37" s="35" t="s">
        <v>700</v>
      </c>
      <c r="T37" s="12" t="s">
        <v>102</v>
      </c>
      <c r="U37" s="19">
        <v>202920</v>
      </c>
      <c r="V37" s="12"/>
      <c r="W37" s="12"/>
      <c r="X37" s="19"/>
      <c r="Y37" s="12"/>
      <c r="Z37" s="13"/>
      <c r="AA37" s="19"/>
      <c r="AB37" s="12"/>
      <c r="AC37" s="12"/>
      <c r="AD37" s="19"/>
      <c r="AE37" s="12"/>
      <c r="AF37" s="12"/>
      <c r="AG37" s="14"/>
      <c r="AH37" s="12"/>
    </row>
    <row r="38" spans="1:34" s="3" customFormat="1" ht="21" customHeight="1" outlineLevel="2" x14ac:dyDescent="0.2">
      <c r="A38" s="57">
        <v>19</v>
      </c>
      <c r="B38" s="58">
        <f t="shared" si="3"/>
        <v>33</v>
      </c>
      <c r="C38" s="59" t="s">
        <v>439</v>
      </c>
      <c r="D38" s="58"/>
      <c r="E38" s="58" t="s">
        <v>103</v>
      </c>
      <c r="F38" s="58" t="s">
        <v>493</v>
      </c>
      <c r="G38" s="60">
        <v>421</v>
      </c>
      <c r="H38" s="58" t="s">
        <v>432</v>
      </c>
      <c r="I38" s="58" t="s">
        <v>555</v>
      </c>
      <c r="J38" s="11" t="s">
        <v>105</v>
      </c>
      <c r="K38" s="11" t="s">
        <v>104</v>
      </c>
      <c r="L38" s="11" t="s">
        <v>656</v>
      </c>
      <c r="M38" s="11" t="s">
        <v>6</v>
      </c>
      <c r="N38" s="34">
        <v>122</v>
      </c>
      <c r="O38" s="38">
        <v>629348</v>
      </c>
      <c r="P38" s="39">
        <f t="shared" ref="P38:P69" si="4">$O38/SUMIFS($O:$O,$A:$A,$A38)</f>
        <v>3.0933372444787676E-2</v>
      </c>
      <c r="Q38" s="85"/>
      <c r="R38" s="41">
        <f t="shared" si="2"/>
        <v>0</v>
      </c>
      <c r="S38" s="35" t="s">
        <v>700</v>
      </c>
      <c r="T38" s="13" t="s">
        <v>105</v>
      </c>
      <c r="U38" s="19">
        <v>662472</v>
      </c>
      <c r="V38" s="12"/>
      <c r="W38" s="12"/>
      <c r="X38" s="19"/>
      <c r="Y38" s="12"/>
      <c r="Z38" s="12"/>
      <c r="AA38" s="19"/>
      <c r="AB38" s="12"/>
      <c r="AC38" s="12"/>
      <c r="AD38" s="19"/>
      <c r="AE38" s="12"/>
      <c r="AF38" s="12"/>
      <c r="AG38" s="14"/>
      <c r="AH38" s="12"/>
    </row>
    <row r="39" spans="1:34" s="3" customFormat="1" ht="21" customHeight="1" outlineLevel="2" x14ac:dyDescent="0.2">
      <c r="A39" s="57">
        <v>19</v>
      </c>
      <c r="B39" s="58">
        <f t="shared" si="3"/>
        <v>34</v>
      </c>
      <c r="C39" s="59" t="s">
        <v>438</v>
      </c>
      <c r="D39" s="58"/>
      <c r="E39" s="58" t="s">
        <v>67</v>
      </c>
      <c r="F39" s="58" t="s">
        <v>493</v>
      </c>
      <c r="G39" s="60">
        <v>249</v>
      </c>
      <c r="H39" s="58" t="s">
        <v>432</v>
      </c>
      <c r="I39" s="58" t="s">
        <v>555</v>
      </c>
      <c r="J39" s="11" t="s">
        <v>68</v>
      </c>
      <c r="K39" s="11" t="s">
        <v>572</v>
      </c>
      <c r="L39" s="11" t="s">
        <v>573</v>
      </c>
      <c r="M39" s="11" t="s">
        <v>562</v>
      </c>
      <c r="N39" s="34">
        <v>510</v>
      </c>
      <c r="O39" s="38">
        <v>18830</v>
      </c>
      <c r="P39" s="40">
        <f t="shared" si="4"/>
        <v>9.2552197374958195E-4</v>
      </c>
      <c r="Q39" s="85"/>
      <c r="R39" s="41">
        <f t="shared" si="2"/>
        <v>0</v>
      </c>
      <c r="S39" s="35" t="s">
        <v>466</v>
      </c>
      <c r="T39" s="12" t="s">
        <v>68</v>
      </c>
      <c r="U39" s="19">
        <v>19821</v>
      </c>
      <c r="V39" s="12"/>
      <c r="W39" s="12"/>
      <c r="X39" s="19"/>
      <c r="Y39" s="12"/>
      <c r="Z39" s="13"/>
      <c r="AA39" s="19"/>
      <c r="AB39" s="12"/>
      <c r="AC39" s="12"/>
      <c r="AD39" s="19"/>
      <c r="AE39" s="12"/>
      <c r="AF39" s="12"/>
      <c r="AG39" s="14"/>
      <c r="AH39" s="12"/>
    </row>
    <row r="40" spans="1:34" s="3" customFormat="1" ht="21" customHeight="1" outlineLevel="2" x14ac:dyDescent="0.2">
      <c r="A40" s="57">
        <v>19</v>
      </c>
      <c r="B40" s="58">
        <f t="shared" si="3"/>
        <v>35</v>
      </c>
      <c r="C40" s="59" t="s">
        <v>438</v>
      </c>
      <c r="D40" s="58"/>
      <c r="E40" s="58" t="s">
        <v>69</v>
      </c>
      <c r="F40" s="58" t="s">
        <v>493</v>
      </c>
      <c r="G40" s="60">
        <v>249</v>
      </c>
      <c r="H40" s="58" t="s">
        <v>432</v>
      </c>
      <c r="I40" s="58" t="s">
        <v>555</v>
      </c>
      <c r="J40" s="11" t="s">
        <v>71</v>
      </c>
      <c r="K40" s="11" t="s">
        <v>574</v>
      </c>
      <c r="L40" s="11" t="s">
        <v>70</v>
      </c>
      <c r="M40" s="11" t="s">
        <v>562</v>
      </c>
      <c r="N40" s="34">
        <v>700</v>
      </c>
      <c r="O40" s="38">
        <v>11610</v>
      </c>
      <c r="P40" s="40">
        <f t="shared" si="4"/>
        <v>5.7064843947066634E-4</v>
      </c>
      <c r="Q40" s="85"/>
      <c r="R40" s="41">
        <f t="shared" si="2"/>
        <v>0</v>
      </c>
      <c r="S40" s="35" t="s">
        <v>466</v>
      </c>
      <c r="T40" s="13" t="s">
        <v>71</v>
      </c>
      <c r="U40" s="19">
        <v>12221</v>
      </c>
      <c r="V40" s="12"/>
      <c r="W40" s="12"/>
      <c r="X40" s="19"/>
      <c r="Y40" s="12"/>
      <c r="Z40" s="12"/>
      <c r="AA40" s="19"/>
      <c r="AB40" s="12"/>
      <c r="AC40" s="12"/>
      <c r="AD40" s="19"/>
      <c r="AE40" s="12"/>
      <c r="AF40" s="12"/>
      <c r="AG40" s="14"/>
      <c r="AH40" s="12"/>
    </row>
    <row r="41" spans="1:34" s="3" customFormat="1" ht="21" customHeight="1" outlineLevel="2" x14ac:dyDescent="0.2">
      <c r="A41" s="57">
        <v>19</v>
      </c>
      <c r="B41" s="58">
        <f t="shared" si="3"/>
        <v>36</v>
      </c>
      <c r="C41" s="59" t="s">
        <v>438</v>
      </c>
      <c r="D41" s="58"/>
      <c r="E41" s="58" t="s">
        <v>72</v>
      </c>
      <c r="F41" s="58" t="s">
        <v>493</v>
      </c>
      <c r="G41" s="60">
        <v>249</v>
      </c>
      <c r="H41" s="58" t="s">
        <v>432</v>
      </c>
      <c r="I41" s="58" t="s">
        <v>555</v>
      </c>
      <c r="J41" s="11" t="s">
        <v>73</v>
      </c>
      <c r="K41" s="11" t="s">
        <v>575</v>
      </c>
      <c r="L41" s="11" t="s">
        <v>576</v>
      </c>
      <c r="M41" s="11" t="s">
        <v>15</v>
      </c>
      <c r="N41" s="34">
        <v>300</v>
      </c>
      <c r="O41" s="38">
        <v>12829</v>
      </c>
      <c r="P41" s="39">
        <f t="shared" si="4"/>
        <v>6.3056406804213423E-4</v>
      </c>
      <c r="Q41" s="85"/>
      <c r="R41" s="41">
        <f t="shared" si="2"/>
        <v>0</v>
      </c>
      <c r="S41" s="35" t="s">
        <v>466</v>
      </c>
      <c r="T41" s="12" t="s">
        <v>73</v>
      </c>
      <c r="U41" s="14">
        <v>13504</v>
      </c>
      <c r="V41" s="12"/>
      <c r="W41" s="12"/>
      <c r="X41" s="14"/>
      <c r="Y41" s="12"/>
      <c r="Z41" s="12"/>
      <c r="AA41" s="14"/>
      <c r="AB41" s="12"/>
      <c r="AC41" s="12"/>
      <c r="AD41" s="14"/>
      <c r="AE41" s="12"/>
      <c r="AF41" s="12"/>
      <c r="AG41" s="14"/>
      <c r="AH41" s="12"/>
    </row>
    <row r="42" spans="1:34" s="3" customFormat="1" ht="21" customHeight="1" outlineLevel="2" x14ac:dyDescent="0.2">
      <c r="A42" s="57">
        <v>19</v>
      </c>
      <c r="B42" s="58">
        <f t="shared" si="3"/>
        <v>37</v>
      </c>
      <c r="C42" s="59" t="s">
        <v>439</v>
      </c>
      <c r="D42" s="58"/>
      <c r="E42" s="58" t="s">
        <v>286</v>
      </c>
      <c r="F42" s="58" t="s">
        <v>494</v>
      </c>
      <c r="G42" s="60">
        <v>421</v>
      </c>
      <c r="H42" s="58" t="s">
        <v>432</v>
      </c>
      <c r="I42" s="58" t="s">
        <v>555</v>
      </c>
      <c r="J42" s="11" t="s">
        <v>288</v>
      </c>
      <c r="K42" s="11" t="s">
        <v>287</v>
      </c>
      <c r="L42" s="11" t="s">
        <v>591</v>
      </c>
      <c r="M42" s="11" t="s">
        <v>157</v>
      </c>
      <c r="N42" s="34">
        <v>30</v>
      </c>
      <c r="O42" s="38">
        <v>25604</v>
      </c>
      <c r="P42" s="40">
        <f t="shared" si="4"/>
        <v>1.2584739572960328E-3</v>
      </c>
      <c r="Q42" s="85"/>
      <c r="R42" s="41">
        <f t="shared" si="2"/>
        <v>0</v>
      </c>
      <c r="S42" s="35" t="s">
        <v>688</v>
      </c>
      <c r="T42" s="12" t="s">
        <v>288</v>
      </c>
      <c r="U42" s="14">
        <v>26952</v>
      </c>
      <c r="V42" s="12"/>
      <c r="W42" s="13"/>
      <c r="X42" s="14"/>
      <c r="Y42" s="12"/>
      <c r="Z42" s="12"/>
      <c r="AA42" s="14"/>
      <c r="AB42" s="12"/>
      <c r="AC42" s="12"/>
      <c r="AD42" s="14"/>
      <c r="AE42" s="12"/>
      <c r="AF42" s="12"/>
      <c r="AG42" s="14"/>
      <c r="AH42" s="12"/>
    </row>
    <row r="43" spans="1:34" s="3" customFormat="1" ht="21" customHeight="1" outlineLevel="2" x14ac:dyDescent="0.2">
      <c r="A43" s="57">
        <v>19</v>
      </c>
      <c r="B43" s="58">
        <f t="shared" si="3"/>
        <v>38</v>
      </c>
      <c r="C43" s="59" t="s">
        <v>439</v>
      </c>
      <c r="D43" s="58"/>
      <c r="E43" s="58" t="s">
        <v>289</v>
      </c>
      <c r="F43" s="58" t="s">
        <v>494</v>
      </c>
      <c r="G43" s="60">
        <v>421</v>
      </c>
      <c r="H43" s="58" t="s">
        <v>432</v>
      </c>
      <c r="I43" s="58" t="s">
        <v>555</v>
      </c>
      <c r="J43" s="11" t="s">
        <v>291</v>
      </c>
      <c r="K43" s="11" t="s">
        <v>290</v>
      </c>
      <c r="L43" s="11" t="s">
        <v>571</v>
      </c>
      <c r="M43" s="11" t="s">
        <v>157</v>
      </c>
      <c r="N43" s="34">
        <v>60</v>
      </c>
      <c r="O43" s="38">
        <v>39170</v>
      </c>
      <c r="P43" s="40">
        <f t="shared" si="4"/>
        <v>1.9252626506516795E-3</v>
      </c>
      <c r="Q43" s="85"/>
      <c r="R43" s="41">
        <f t="shared" si="2"/>
        <v>0</v>
      </c>
      <c r="S43" s="35" t="s">
        <v>688</v>
      </c>
      <c r="T43" s="12" t="s">
        <v>291</v>
      </c>
      <c r="U43" s="14">
        <v>41232</v>
      </c>
      <c r="V43" s="12"/>
      <c r="W43" s="12"/>
      <c r="X43" s="14"/>
      <c r="Y43" s="12"/>
      <c r="Z43" s="12"/>
      <c r="AA43" s="14"/>
      <c r="AB43" s="12"/>
      <c r="AC43" s="12"/>
      <c r="AD43" s="14"/>
      <c r="AE43" s="12"/>
      <c r="AF43" s="12"/>
      <c r="AG43" s="14"/>
      <c r="AH43" s="12"/>
    </row>
    <row r="44" spans="1:34" s="3" customFormat="1" ht="21" customHeight="1" outlineLevel="2" x14ac:dyDescent="0.2">
      <c r="A44" s="57">
        <v>19</v>
      </c>
      <c r="B44" s="58">
        <f t="shared" si="3"/>
        <v>39</v>
      </c>
      <c r="C44" s="59" t="s">
        <v>438</v>
      </c>
      <c r="D44" s="58"/>
      <c r="E44" s="58" t="s">
        <v>208</v>
      </c>
      <c r="F44" s="58" t="s">
        <v>494</v>
      </c>
      <c r="G44" s="60">
        <v>396</v>
      </c>
      <c r="H44" s="58" t="s">
        <v>432</v>
      </c>
      <c r="I44" s="58" t="s">
        <v>554</v>
      </c>
      <c r="J44" s="11" t="s">
        <v>210</v>
      </c>
      <c r="K44" s="11" t="s">
        <v>209</v>
      </c>
      <c r="L44" s="11" t="s">
        <v>638</v>
      </c>
      <c r="M44" s="11" t="s">
        <v>157</v>
      </c>
      <c r="N44" s="34">
        <v>1170</v>
      </c>
      <c r="O44" s="38">
        <v>101</v>
      </c>
      <c r="P44" s="39">
        <f t="shared" si="4"/>
        <v>4.9642973631815072E-6</v>
      </c>
      <c r="Q44" s="85"/>
      <c r="R44" s="41">
        <f t="shared" si="2"/>
        <v>0</v>
      </c>
      <c r="S44" s="35" t="s">
        <v>507</v>
      </c>
      <c r="T44" s="12" t="s">
        <v>210</v>
      </c>
      <c r="U44" s="14">
        <v>132</v>
      </c>
      <c r="V44" s="12" t="s">
        <v>445</v>
      </c>
      <c r="W44" s="12" t="s">
        <v>374</v>
      </c>
      <c r="X44" s="14">
        <v>106</v>
      </c>
      <c r="Y44" s="12" t="s">
        <v>471</v>
      </c>
      <c r="Z44" s="12" t="s">
        <v>375</v>
      </c>
      <c r="AA44" s="14">
        <v>132</v>
      </c>
      <c r="AB44" s="12"/>
      <c r="AC44" s="12"/>
      <c r="AD44" s="14"/>
      <c r="AE44" s="12"/>
      <c r="AF44" s="12"/>
      <c r="AG44" s="14"/>
      <c r="AH44" s="12" t="s">
        <v>472</v>
      </c>
    </row>
    <row r="45" spans="1:34" s="3" customFormat="1" ht="21" customHeight="1" outlineLevel="2" x14ac:dyDescent="0.2">
      <c r="A45" s="57">
        <v>19</v>
      </c>
      <c r="B45" s="58">
        <f t="shared" si="3"/>
        <v>40</v>
      </c>
      <c r="C45" s="59" t="s">
        <v>438</v>
      </c>
      <c r="D45" s="58"/>
      <c r="E45" s="58" t="s">
        <v>211</v>
      </c>
      <c r="F45" s="58" t="s">
        <v>494</v>
      </c>
      <c r="G45" s="60">
        <v>396</v>
      </c>
      <c r="H45" s="58" t="s">
        <v>432</v>
      </c>
      <c r="I45" s="58" t="s">
        <v>554</v>
      </c>
      <c r="J45" s="11" t="s">
        <v>213</v>
      </c>
      <c r="K45" s="11" t="s">
        <v>212</v>
      </c>
      <c r="L45" s="11" t="s">
        <v>639</v>
      </c>
      <c r="M45" s="11" t="s">
        <v>157</v>
      </c>
      <c r="N45" s="34">
        <v>1950</v>
      </c>
      <c r="O45" s="38">
        <v>157</v>
      </c>
      <c r="P45" s="39">
        <f t="shared" si="4"/>
        <v>7.716779069499966E-6</v>
      </c>
      <c r="Q45" s="85"/>
      <c r="R45" s="41">
        <f t="shared" si="2"/>
        <v>0</v>
      </c>
      <c r="S45" s="36" t="s">
        <v>507</v>
      </c>
      <c r="T45" s="13" t="s">
        <v>213</v>
      </c>
      <c r="U45" s="14">
        <v>197</v>
      </c>
      <c r="V45" s="12" t="s">
        <v>445</v>
      </c>
      <c r="W45" s="13" t="s">
        <v>376</v>
      </c>
      <c r="X45" s="14">
        <v>165</v>
      </c>
      <c r="Y45" s="12" t="s">
        <v>471</v>
      </c>
      <c r="Z45" s="12" t="s">
        <v>377</v>
      </c>
      <c r="AA45" s="14">
        <v>197</v>
      </c>
      <c r="AB45" s="12"/>
      <c r="AC45" s="12"/>
      <c r="AD45" s="14"/>
      <c r="AE45" s="12"/>
      <c r="AF45" s="12"/>
      <c r="AG45" s="14"/>
      <c r="AH45" s="12" t="s">
        <v>472</v>
      </c>
    </row>
    <row r="46" spans="1:34" s="3" customFormat="1" ht="21" customHeight="1" outlineLevel="2" x14ac:dyDescent="0.2">
      <c r="A46" s="57">
        <v>19</v>
      </c>
      <c r="B46" s="58">
        <f t="shared" si="3"/>
        <v>41</v>
      </c>
      <c r="C46" s="59" t="s">
        <v>438</v>
      </c>
      <c r="D46" s="58"/>
      <c r="E46" s="58" t="s">
        <v>226</v>
      </c>
      <c r="F46" s="58" t="s">
        <v>494</v>
      </c>
      <c r="G46" s="60">
        <v>214</v>
      </c>
      <c r="H46" s="58" t="s">
        <v>432</v>
      </c>
      <c r="I46" s="58" t="s">
        <v>554</v>
      </c>
      <c r="J46" s="11" t="s">
        <v>227</v>
      </c>
      <c r="K46" s="11" t="s">
        <v>625</v>
      </c>
      <c r="L46" s="11" t="s">
        <v>626</v>
      </c>
      <c r="M46" s="11" t="s">
        <v>157</v>
      </c>
      <c r="N46" s="34">
        <v>5700</v>
      </c>
      <c r="O46" s="38">
        <v>391</v>
      </c>
      <c r="P46" s="39">
        <f t="shared" si="4"/>
        <v>1.9218220485187814E-5</v>
      </c>
      <c r="Q46" s="85"/>
      <c r="R46" s="41">
        <f t="shared" si="2"/>
        <v>0</v>
      </c>
      <c r="S46" s="35" t="s">
        <v>507</v>
      </c>
      <c r="T46" s="12" t="s">
        <v>227</v>
      </c>
      <c r="U46" s="14">
        <v>480</v>
      </c>
      <c r="V46" s="12" t="s">
        <v>466</v>
      </c>
      <c r="W46" s="12" t="s">
        <v>357</v>
      </c>
      <c r="X46" s="14">
        <v>412</v>
      </c>
      <c r="Y46" s="12" t="s">
        <v>453</v>
      </c>
      <c r="Z46" s="12" t="s">
        <v>528</v>
      </c>
      <c r="AA46" s="14">
        <v>464</v>
      </c>
      <c r="AB46" s="12"/>
      <c r="AC46" s="12"/>
      <c r="AD46" s="14"/>
      <c r="AE46" s="12"/>
      <c r="AF46" s="12"/>
      <c r="AG46" s="14"/>
      <c r="AH46" s="12" t="s">
        <v>464</v>
      </c>
    </row>
    <row r="47" spans="1:34" s="3" customFormat="1" ht="21" customHeight="1" outlineLevel="2" x14ac:dyDescent="0.2">
      <c r="A47" s="57">
        <v>19</v>
      </c>
      <c r="B47" s="58">
        <f t="shared" si="3"/>
        <v>42</v>
      </c>
      <c r="C47" s="59" t="s">
        <v>438</v>
      </c>
      <c r="D47" s="58"/>
      <c r="E47" s="58" t="s">
        <v>228</v>
      </c>
      <c r="F47" s="58" t="s">
        <v>494</v>
      </c>
      <c r="G47" s="60">
        <v>214</v>
      </c>
      <c r="H47" s="58" t="s">
        <v>432</v>
      </c>
      <c r="I47" s="58" t="s">
        <v>554</v>
      </c>
      <c r="J47" s="11" t="s">
        <v>229</v>
      </c>
      <c r="K47" s="11" t="s">
        <v>627</v>
      </c>
      <c r="L47" s="11" t="s">
        <v>612</v>
      </c>
      <c r="M47" s="11" t="s">
        <v>157</v>
      </c>
      <c r="N47" s="34">
        <v>450</v>
      </c>
      <c r="O47" s="38">
        <v>659</v>
      </c>
      <c r="P47" s="39">
        <f t="shared" si="4"/>
        <v>3.2390811508283301E-5</v>
      </c>
      <c r="Q47" s="85"/>
      <c r="R47" s="41">
        <f t="shared" si="2"/>
        <v>0</v>
      </c>
      <c r="S47" s="35" t="s">
        <v>507</v>
      </c>
      <c r="T47" s="12" t="s">
        <v>229</v>
      </c>
      <c r="U47" s="14">
        <v>952</v>
      </c>
      <c r="V47" s="12" t="s">
        <v>466</v>
      </c>
      <c r="W47" s="12" t="s">
        <v>358</v>
      </c>
      <c r="X47" s="14">
        <v>694</v>
      </c>
      <c r="Y47" s="12" t="s">
        <v>453</v>
      </c>
      <c r="Z47" s="12" t="s">
        <v>529</v>
      </c>
      <c r="AA47" s="14">
        <v>857</v>
      </c>
      <c r="AB47" s="12"/>
      <c r="AC47" s="12"/>
      <c r="AD47" s="14"/>
      <c r="AE47" s="12"/>
      <c r="AF47" s="12"/>
      <c r="AG47" s="14"/>
      <c r="AH47" s="12" t="s">
        <v>464</v>
      </c>
    </row>
    <row r="48" spans="1:34" s="3" customFormat="1" ht="21" customHeight="1" outlineLevel="2" x14ac:dyDescent="0.2">
      <c r="A48" s="57">
        <v>19</v>
      </c>
      <c r="B48" s="58">
        <f t="shared" si="3"/>
        <v>43</v>
      </c>
      <c r="C48" s="59" t="s">
        <v>438</v>
      </c>
      <c r="D48" s="58"/>
      <c r="E48" s="58" t="s">
        <v>551</v>
      </c>
      <c r="F48" s="58" t="s">
        <v>494</v>
      </c>
      <c r="G48" s="60">
        <v>119</v>
      </c>
      <c r="H48" s="58" t="s">
        <v>432</v>
      </c>
      <c r="I48" s="58" t="s">
        <v>554</v>
      </c>
      <c r="J48" s="11" t="s">
        <v>530</v>
      </c>
      <c r="K48" s="11" t="s">
        <v>659</v>
      </c>
      <c r="L48" s="11" t="s">
        <v>563</v>
      </c>
      <c r="M48" s="11" t="s">
        <v>157</v>
      </c>
      <c r="N48" s="34">
        <v>1512</v>
      </c>
      <c r="O48" s="38">
        <v>448</v>
      </c>
      <c r="P48" s="39">
        <f t="shared" si="4"/>
        <v>2.2019853650547674E-5</v>
      </c>
      <c r="Q48" s="85"/>
      <c r="R48" s="41">
        <f t="shared" si="2"/>
        <v>0</v>
      </c>
      <c r="S48" s="35" t="s">
        <v>677</v>
      </c>
      <c r="T48" s="12" t="s">
        <v>292</v>
      </c>
      <c r="U48" s="14">
        <v>483</v>
      </c>
      <c r="V48" s="12" t="s">
        <v>453</v>
      </c>
      <c r="W48" s="12" t="s">
        <v>530</v>
      </c>
      <c r="X48" s="14">
        <v>472</v>
      </c>
      <c r="Y48" s="12"/>
      <c r="Z48" s="12"/>
      <c r="AA48" s="14"/>
      <c r="AB48" s="12"/>
      <c r="AC48" s="12"/>
      <c r="AD48" s="14"/>
      <c r="AE48" s="12"/>
      <c r="AF48" s="12"/>
      <c r="AG48" s="14"/>
      <c r="AH48" s="12" t="s">
        <v>455</v>
      </c>
    </row>
    <row r="49" spans="1:34" s="3" customFormat="1" ht="21" customHeight="1" outlineLevel="2" x14ac:dyDescent="0.2">
      <c r="A49" s="57">
        <v>19</v>
      </c>
      <c r="B49" s="58">
        <f t="shared" si="3"/>
        <v>44</v>
      </c>
      <c r="C49" s="59" t="s">
        <v>438</v>
      </c>
      <c r="D49" s="58"/>
      <c r="E49" s="58" t="s">
        <v>552</v>
      </c>
      <c r="F49" s="58" t="s">
        <v>494</v>
      </c>
      <c r="G49" s="60">
        <v>119</v>
      </c>
      <c r="H49" s="58" t="s">
        <v>432</v>
      </c>
      <c r="I49" s="58" t="s">
        <v>554</v>
      </c>
      <c r="J49" s="11" t="s">
        <v>531</v>
      </c>
      <c r="K49" s="11" t="s">
        <v>660</v>
      </c>
      <c r="L49" s="11" t="s">
        <v>594</v>
      </c>
      <c r="M49" s="11" t="s">
        <v>157</v>
      </c>
      <c r="N49" s="34">
        <v>812</v>
      </c>
      <c r="O49" s="38">
        <v>599</v>
      </c>
      <c r="P49" s="39">
        <f t="shared" si="4"/>
        <v>2.9441723965799234E-5</v>
      </c>
      <c r="Q49" s="85"/>
      <c r="R49" s="41">
        <f t="shared" si="2"/>
        <v>0</v>
      </c>
      <c r="S49" s="35" t="s">
        <v>677</v>
      </c>
      <c r="T49" s="12" t="s">
        <v>293</v>
      </c>
      <c r="U49" s="14">
        <v>734</v>
      </c>
      <c r="V49" s="12" t="s">
        <v>453</v>
      </c>
      <c r="W49" s="12" t="s">
        <v>531</v>
      </c>
      <c r="X49" s="14">
        <v>630</v>
      </c>
      <c r="Y49" s="12"/>
      <c r="Z49" s="12"/>
      <c r="AA49" s="14"/>
      <c r="AB49" s="12"/>
      <c r="AC49" s="12"/>
      <c r="AD49" s="14"/>
      <c r="AE49" s="12"/>
      <c r="AF49" s="12"/>
      <c r="AG49" s="14"/>
      <c r="AH49" s="12" t="s">
        <v>455</v>
      </c>
    </row>
    <row r="50" spans="1:34" s="3" customFormat="1" ht="21" customHeight="1" outlineLevel="2" x14ac:dyDescent="0.2">
      <c r="A50" s="57">
        <v>19</v>
      </c>
      <c r="B50" s="58">
        <f t="shared" si="3"/>
        <v>45</v>
      </c>
      <c r="C50" s="59" t="s">
        <v>438</v>
      </c>
      <c r="D50" s="58"/>
      <c r="E50" s="58" t="s">
        <v>553</v>
      </c>
      <c r="F50" s="58" t="s">
        <v>494</v>
      </c>
      <c r="G50" s="60">
        <v>119</v>
      </c>
      <c r="H50" s="58" t="s">
        <v>432</v>
      </c>
      <c r="I50" s="58" t="s">
        <v>554</v>
      </c>
      <c r="J50" s="11" t="s">
        <v>532</v>
      </c>
      <c r="K50" s="11" t="s">
        <v>661</v>
      </c>
      <c r="L50" s="11" t="s">
        <v>608</v>
      </c>
      <c r="M50" s="11" t="s">
        <v>157</v>
      </c>
      <c r="N50" s="34">
        <v>924</v>
      </c>
      <c r="O50" s="38">
        <v>855</v>
      </c>
      <c r="P50" s="39">
        <f t="shared" si="4"/>
        <v>4.202449748039791E-5</v>
      </c>
      <c r="Q50" s="85"/>
      <c r="R50" s="41">
        <f t="shared" si="2"/>
        <v>0</v>
      </c>
      <c r="S50" s="35" t="s">
        <v>677</v>
      </c>
      <c r="T50" s="12" t="s">
        <v>294</v>
      </c>
      <c r="U50" s="14">
        <v>1045</v>
      </c>
      <c r="V50" s="12" t="s">
        <v>453</v>
      </c>
      <c r="W50" s="12" t="s">
        <v>532</v>
      </c>
      <c r="X50" s="14">
        <v>900</v>
      </c>
      <c r="Y50" s="12"/>
      <c r="Z50" s="12"/>
      <c r="AA50" s="14"/>
      <c r="AB50" s="12"/>
      <c r="AC50" s="12"/>
      <c r="AD50" s="14"/>
      <c r="AE50" s="12"/>
      <c r="AF50" s="12"/>
      <c r="AG50" s="14"/>
      <c r="AH50" s="12" t="s">
        <v>455</v>
      </c>
    </row>
    <row r="51" spans="1:34" s="3" customFormat="1" ht="21" customHeight="1" outlineLevel="2" x14ac:dyDescent="0.2">
      <c r="A51" s="57">
        <v>19</v>
      </c>
      <c r="B51" s="58">
        <f t="shared" si="3"/>
        <v>46</v>
      </c>
      <c r="C51" s="59" t="s">
        <v>438</v>
      </c>
      <c r="D51" s="58"/>
      <c r="E51" s="58" t="s">
        <v>547</v>
      </c>
      <c r="F51" s="58" t="s">
        <v>494</v>
      </c>
      <c r="G51" s="60">
        <v>259</v>
      </c>
      <c r="H51" s="58" t="s">
        <v>432</v>
      </c>
      <c r="I51" s="58" t="s">
        <v>554</v>
      </c>
      <c r="J51" s="11" t="s">
        <v>306</v>
      </c>
      <c r="K51" s="11" t="s">
        <v>592</v>
      </c>
      <c r="L51" s="11" t="s">
        <v>238</v>
      </c>
      <c r="M51" s="11" t="s">
        <v>159</v>
      </c>
      <c r="N51" s="34">
        <v>1050</v>
      </c>
      <c r="O51" s="38">
        <v>487</v>
      </c>
      <c r="P51" s="39">
        <f t="shared" si="4"/>
        <v>2.3936760553162315E-5</v>
      </c>
      <c r="Q51" s="85"/>
      <c r="R51" s="41">
        <f t="shared" si="2"/>
        <v>0</v>
      </c>
      <c r="S51" s="35" t="s">
        <v>533</v>
      </c>
      <c r="T51" s="12" t="s">
        <v>306</v>
      </c>
      <c r="U51" s="14">
        <v>513</v>
      </c>
      <c r="V51" s="12" t="s">
        <v>681</v>
      </c>
      <c r="W51" s="15" t="s">
        <v>496</v>
      </c>
      <c r="X51" s="14">
        <v>604</v>
      </c>
      <c r="Y51" s="12"/>
      <c r="Z51" s="12"/>
      <c r="AA51" s="14"/>
      <c r="AB51" s="12"/>
      <c r="AC51" s="12"/>
      <c r="AD51" s="14"/>
      <c r="AE51" s="12"/>
      <c r="AF51" s="17"/>
      <c r="AG51" s="14"/>
      <c r="AH51" s="12" t="s">
        <v>465</v>
      </c>
    </row>
    <row r="52" spans="1:34" s="3" customFormat="1" ht="21" customHeight="1" outlineLevel="2" x14ac:dyDescent="0.2">
      <c r="A52" s="57">
        <v>19</v>
      </c>
      <c r="B52" s="58">
        <f t="shared" si="3"/>
        <v>47</v>
      </c>
      <c r="C52" s="59" t="s">
        <v>438</v>
      </c>
      <c r="D52" s="58"/>
      <c r="E52" s="58" t="s">
        <v>548</v>
      </c>
      <c r="F52" s="58" t="s">
        <v>494</v>
      </c>
      <c r="G52" s="60">
        <v>259</v>
      </c>
      <c r="H52" s="58" t="s">
        <v>432</v>
      </c>
      <c r="I52" s="58" t="s">
        <v>554</v>
      </c>
      <c r="J52" s="11" t="s">
        <v>307</v>
      </c>
      <c r="K52" s="11" t="s">
        <v>593</v>
      </c>
      <c r="L52" s="11" t="s">
        <v>274</v>
      </c>
      <c r="M52" s="11" t="s">
        <v>159</v>
      </c>
      <c r="N52" s="34">
        <v>900</v>
      </c>
      <c r="O52" s="38">
        <v>745</v>
      </c>
      <c r="P52" s="40">
        <f t="shared" si="4"/>
        <v>3.6617836985843791E-5</v>
      </c>
      <c r="Q52" s="85"/>
      <c r="R52" s="41">
        <f t="shared" si="2"/>
        <v>0</v>
      </c>
      <c r="S52" s="35" t="s">
        <v>533</v>
      </c>
      <c r="T52" s="12" t="s">
        <v>307</v>
      </c>
      <c r="U52" s="14">
        <v>784</v>
      </c>
      <c r="V52" s="12" t="s">
        <v>681</v>
      </c>
      <c r="W52" s="12" t="s">
        <v>497</v>
      </c>
      <c r="X52" s="14">
        <v>921</v>
      </c>
      <c r="Y52" s="12"/>
      <c r="Z52" s="12"/>
      <c r="AA52" s="14"/>
      <c r="AB52" s="12"/>
      <c r="AC52" s="12"/>
      <c r="AD52" s="14"/>
      <c r="AE52" s="12"/>
      <c r="AF52" s="12"/>
      <c r="AG52" s="14"/>
      <c r="AH52" s="12" t="s">
        <v>465</v>
      </c>
    </row>
    <row r="53" spans="1:34" s="3" customFormat="1" ht="21" customHeight="1" outlineLevel="2" x14ac:dyDescent="0.2">
      <c r="A53" s="57">
        <v>19</v>
      </c>
      <c r="B53" s="58">
        <f t="shared" si="3"/>
        <v>48</v>
      </c>
      <c r="C53" s="59" t="s">
        <v>438</v>
      </c>
      <c r="D53" s="58"/>
      <c r="E53" s="58" t="s">
        <v>765</v>
      </c>
      <c r="F53" s="58" t="s">
        <v>494</v>
      </c>
      <c r="G53" s="60">
        <v>119</v>
      </c>
      <c r="H53" s="58" t="s">
        <v>432</v>
      </c>
      <c r="I53" s="58" t="s">
        <v>554</v>
      </c>
      <c r="J53" s="11">
        <v>646902540</v>
      </c>
      <c r="K53" s="11" t="s">
        <v>595</v>
      </c>
      <c r="L53" s="11" t="s">
        <v>198</v>
      </c>
      <c r="M53" s="11" t="s">
        <v>159</v>
      </c>
      <c r="N53" s="34">
        <v>5600</v>
      </c>
      <c r="O53" s="38">
        <v>1657</v>
      </c>
      <c r="P53" s="61">
        <f t="shared" si="4"/>
        <v>8.1443967631601553E-5</v>
      </c>
      <c r="Q53" s="85"/>
      <c r="R53" s="41">
        <f t="shared" si="2"/>
        <v>0</v>
      </c>
      <c r="S53" s="35" t="s">
        <v>453</v>
      </c>
      <c r="T53" s="12" t="s">
        <v>220</v>
      </c>
      <c r="U53" s="14">
        <v>1744</v>
      </c>
      <c r="V53" s="12" t="s">
        <v>684</v>
      </c>
      <c r="W53" s="12" t="s">
        <v>766</v>
      </c>
      <c r="X53" s="14">
        <v>2368</v>
      </c>
      <c r="Y53" s="12" t="s">
        <v>687</v>
      </c>
      <c r="Z53" s="12" t="s">
        <v>508</v>
      </c>
      <c r="AA53" s="14">
        <v>1905</v>
      </c>
      <c r="AB53" s="12"/>
      <c r="AC53" s="12"/>
      <c r="AD53" s="14"/>
      <c r="AE53" s="12"/>
      <c r="AF53" s="12"/>
      <c r="AG53" s="14"/>
      <c r="AH53" s="12" t="s">
        <v>751</v>
      </c>
    </row>
    <row r="54" spans="1:34" s="3" customFormat="1" ht="21" customHeight="1" outlineLevel="2" x14ac:dyDescent="0.2">
      <c r="A54" s="57">
        <v>19</v>
      </c>
      <c r="B54" s="58">
        <f t="shared" si="3"/>
        <v>49</v>
      </c>
      <c r="C54" s="59" t="s">
        <v>438</v>
      </c>
      <c r="D54" s="58"/>
      <c r="E54" s="58" t="s">
        <v>767</v>
      </c>
      <c r="F54" s="58" t="s">
        <v>494</v>
      </c>
      <c r="G54" s="60">
        <v>119</v>
      </c>
      <c r="H54" s="58" t="s">
        <v>432</v>
      </c>
      <c r="I54" s="58" t="s">
        <v>554</v>
      </c>
      <c r="J54" s="11" t="s">
        <v>353</v>
      </c>
      <c r="K54" s="11" t="s">
        <v>596</v>
      </c>
      <c r="L54" s="11" t="s">
        <v>221</v>
      </c>
      <c r="M54" s="11" t="s">
        <v>159</v>
      </c>
      <c r="N54" s="34">
        <v>1064</v>
      </c>
      <c r="O54" s="38">
        <v>2174</v>
      </c>
      <c r="P54" s="39">
        <f t="shared" si="4"/>
        <v>1.0685527195600591E-4</v>
      </c>
      <c r="Q54" s="85"/>
      <c r="R54" s="41">
        <f t="shared" si="2"/>
        <v>0</v>
      </c>
      <c r="S54" s="35" t="s">
        <v>453</v>
      </c>
      <c r="T54" s="12" t="s">
        <v>222</v>
      </c>
      <c r="U54" s="14">
        <v>2288</v>
      </c>
      <c r="V54" s="12" t="s">
        <v>684</v>
      </c>
      <c r="W54" s="12" t="s">
        <v>768</v>
      </c>
      <c r="X54" s="14">
        <v>3154</v>
      </c>
      <c r="Y54" s="12" t="s">
        <v>687</v>
      </c>
      <c r="Z54" s="12" t="s">
        <v>509</v>
      </c>
      <c r="AA54" s="14">
        <v>2432</v>
      </c>
      <c r="AB54" s="12"/>
      <c r="AC54" s="12"/>
      <c r="AD54" s="14"/>
      <c r="AE54" s="12"/>
      <c r="AF54" s="12"/>
      <c r="AG54" s="14"/>
      <c r="AH54" s="12" t="s">
        <v>751</v>
      </c>
    </row>
    <row r="55" spans="1:34" s="3" customFormat="1" ht="21" customHeight="1" outlineLevel="2" x14ac:dyDescent="0.2">
      <c r="A55" s="57">
        <v>19</v>
      </c>
      <c r="B55" s="58">
        <f t="shared" si="3"/>
        <v>50</v>
      </c>
      <c r="C55" s="59" t="s">
        <v>438</v>
      </c>
      <c r="D55" s="58"/>
      <c r="E55" s="58" t="s">
        <v>769</v>
      </c>
      <c r="F55" s="58" t="s">
        <v>494</v>
      </c>
      <c r="G55" s="60">
        <v>119</v>
      </c>
      <c r="H55" s="58" t="s">
        <v>432</v>
      </c>
      <c r="I55" s="58" t="s">
        <v>554</v>
      </c>
      <c r="J55" s="11" t="s">
        <v>354</v>
      </c>
      <c r="K55" s="11" t="s">
        <v>597</v>
      </c>
      <c r="L55" s="11" t="s">
        <v>199</v>
      </c>
      <c r="M55" s="11" t="s">
        <v>159</v>
      </c>
      <c r="N55" s="34">
        <v>6384</v>
      </c>
      <c r="O55" s="38">
        <v>1092</v>
      </c>
      <c r="P55" s="39">
        <f t="shared" si="4"/>
        <v>5.3673393273209956E-5</v>
      </c>
      <c r="Q55" s="85"/>
      <c r="R55" s="41">
        <f t="shared" si="2"/>
        <v>0</v>
      </c>
      <c r="S55" s="35" t="s">
        <v>453</v>
      </c>
      <c r="T55" s="12" t="s">
        <v>223</v>
      </c>
      <c r="U55" s="14">
        <v>1206</v>
      </c>
      <c r="V55" s="12" t="s">
        <v>684</v>
      </c>
      <c r="W55" s="12" t="s">
        <v>770</v>
      </c>
      <c r="X55" s="14">
        <v>1340</v>
      </c>
      <c r="Y55" s="12" t="s">
        <v>687</v>
      </c>
      <c r="Z55" s="12" t="s">
        <v>510</v>
      </c>
      <c r="AA55" s="14">
        <v>1149</v>
      </c>
      <c r="AB55" s="12"/>
      <c r="AC55" s="12"/>
      <c r="AD55" s="14"/>
      <c r="AE55" s="12"/>
      <c r="AF55" s="12"/>
      <c r="AG55" s="14"/>
      <c r="AH55" s="12" t="s">
        <v>751</v>
      </c>
    </row>
    <row r="56" spans="1:34" s="3" customFormat="1" ht="21" customHeight="1" outlineLevel="2" x14ac:dyDescent="0.2">
      <c r="A56" s="57">
        <v>19</v>
      </c>
      <c r="B56" s="58">
        <f t="shared" si="3"/>
        <v>51</v>
      </c>
      <c r="C56" s="59" t="s">
        <v>438</v>
      </c>
      <c r="D56" s="58"/>
      <c r="E56" s="58" t="s">
        <v>267</v>
      </c>
      <c r="F56" s="58" t="s">
        <v>494</v>
      </c>
      <c r="G56" s="60">
        <v>214</v>
      </c>
      <c r="H56" s="58" t="s">
        <v>432</v>
      </c>
      <c r="I56" s="58" t="s">
        <v>555</v>
      </c>
      <c r="J56" s="11" t="s">
        <v>268</v>
      </c>
      <c r="K56" s="11" t="s">
        <v>628</v>
      </c>
      <c r="L56" s="11" t="s">
        <v>258</v>
      </c>
      <c r="M56" s="11" t="s">
        <v>157</v>
      </c>
      <c r="N56" s="34">
        <v>990</v>
      </c>
      <c r="O56" s="38">
        <v>751</v>
      </c>
      <c r="P56" s="39">
        <f t="shared" si="4"/>
        <v>3.6912745740092198E-5</v>
      </c>
      <c r="Q56" s="85"/>
      <c r="R56" s="41">
        <f t="shared" si="2"/>
        <v>0</v>
      </c>
      <c r="S56" s="35" t="s">
        <v>469</v>
      </c>
      <c r="T56" s="12" t="s">
        <v>268</v>
      </c>
      <c r="U56" s="14">
        <v>791</v>
      </c>
      <c r="V56" s="12"/>
      <c r="W56" s="12"/>
      <c r="X56" s="14"/>
      <c r="Y56" s="12"/>
      <c r="Z56" s="12"/>
      <c r="AA56" s="14"/>
      <c r="AB56" s="12"/>
      <c r="AC56" s="12"/>
      <c r="AD56" s="14"/>
      <c r="AE56" s="12"/>
      <c r="AF56" s="12"/>
      <c r="AG56" s="14"/>
      <c r="AH56" s="12"/>
    </row>
    <row r="57" spans="1:34" s="3" customFormat="1" ht="21" customHeight="1" outlineLevel="2" x14ac:dyDescent="0.2">
      <c r="A57" s="57">
        <v>19</v>
      </c>
      <c r="B57" s="58">
        <f t="shared" si="3"/>
        <v>52</v>
      </c>
      <c r="C57" s="59" t="s">
        <v>438</v>
      </c>
      <c r="D57" s="58"/>
      <c r="E57" s="58" t="s">
        <v>269</v>
      </c>
      <c r="F57" s="58" t="s">
        <v>494</v>
      </c>
      <c r="G57" s="60">
        <v>214</v>
      </c>
      <c r="H57" s="58" t="s">
        <v>432</v>
      </c>
      <c r="I57" s="58" t="s">
        <v>555</v>
      </c>
      <c r="J57" s="11" t="s">
        <v>270</v>
      </c>
      <c r="K57" s="11" t="s">
        <v>629</v>
      </c>
      <c r="L57" s="11" t="s">
        <v>243</v>
      </c>
      <c r="M57" s="11" t="s">
        <v>157</v>
      </c>
      <c r="N57" s="34">
        <v>4500</v>
      </c>
      <c r="O57" s="38">
        <v>464</v>
      </c>
      <c r="P57" s="40">
        <f t="shared" si="4"/>
        <v>2.2806276995210092E-5</v>
      </c>
      <c r="Q57" s="85"/>
      <c r="R57" s="41">
        <f t="shared" si="2"/>
        <v>0</v>
      </c>
      <c r="S57" s="35" t="s">
        <v>469</v>
      </c>
      <c r="T57" s="12" t="s">
        <v>270</v>
      </c>
      <c r="U57" s="14">
        <v>488</v>
      </c>
      <c r="V57" s="12"/>
      <c r="W57" s="12"/>
      <c r="X57" s="14"/>
      <c r="Y57" s="12"/>
      <c r="Z57" s="12"/>
      <c r="AA57" s="14"/>
      <c r="AB57" s="12"/>
      <c r="AC57" s="12"/>
      <c r="AD57" s="14"/>
      <c r="AE57" s="12"/>
      <c r="AF57" s="12"/>
      <c r="AG57" s="14"/>
      <c r="AH57" s="12"/>
    </row>
    <row r="58" spans="1:34" s="3" customFormat="1" ht="21" customHeight="1" outlineLevel="2" x14ac:dyDescent="0.2">
      <c r="A58" s="57">
        <v>19</v>
      </c>
      <c r="B58" s="58">
        <f t="shared" si="3"/>
        <v>53</v>
      </c>
      <c r="C58" s="59" t="s">
        <v>438</v>
      </c>
      <c r="D58" s="58"/>
      <c r="E58" s="58" t="s">
        <v>311</v>
      </c>
      <c r="F58" s="58" t="s">
        <v>494</v>
      </c>
      <c r="G58" s="60">
        <v>214</v>
      </c>
      <c r="H58" s="58" t="s">
        <v>432</v>
      </c>
      <c r="I58" s="58" t="s">
        <v>554</v>
      </c>
      <c r="J58" s="11" t="s">
        <v>313</v>
      </c>
      <c r="K58" s="11" t="s">
        <v>312</v>
      </c>
      <c r="L58" s="11" t="s">
        <v>588</v>
      </c>
      <c r="M58" s="11" t="s">
        <v>157</v>
      </c>
      <c r="N58" s="34">
        <v>19000</v>
      </c>
      <c r="O58" s="38">
        <v>296</v>
      </c>
      <c r="P58" s="40">
        <f t="shared" si="4"/>
        <v>1.4548831876254713E-5</v>
      </c>
      <c r="Q58" s="85"/>
      <c r="R58" s="41">
        <f t="shared" si="2"/>
        <v>0</v>
      </c>
      <c r="S58" s="35" t="s">
        <v>466</v>
      </c>
      <c r="T58" s="12" t="s">
        <v>313</v>
      </c>
      <c r="U58" s="14">
        <v>422</v>
      </c>
      <c r="V58" s="12" t="s">
        <v>445</v>
      </c>
      <c r="W58" s="15" t="s">
        <v>360</v>
      </c>
      <c r="X58" s="14">
        <v>421</v>
      </c>
      <c r="Y58" s="12" t="s">
        <v>688</v>
      </c>
      <c r="Z58" s="12" t="s">
        <v>359</v>
      </c>
      <c r="AA58" s="14">
        <v>509</v>
      </c>
      <c r="AB58" s="12" t="s">
        <v>456</v>
      </c>
      <c r="AC58" s="15" t="s">
        <v>361</v>
      </c>
      <c r="AD58" s="14">
        <v>519</v>
      </c>
      <c r="AE58" s="12" t="s">
        <v>463</v>
      </c>
      <c r="AF58" s="17" t="s">
        <v>776</v>
      </c>
      <c r="AG58" s="14">
        <v>312</v>
      </c>
      <c r="AH58" s="12"/>
    </row>
    <row r="59" spans="1:34" s="3" customFormat="1" ht="21" customHeight="1" outlineLevel="2" x14ac:dyDescent="0.2">
      <c r="A59" s="57">
        <v>19</v>
      </c>
      <c r="B59" s="58">
        <f t="shared" si="3"/>
        <v>54</v>
      </c>
      <c r="C59" s="59" t="s">
        <v>438</v>
      </c>
      <c r="D59" s="58"/>
      <c r="E59" s="58" t="s">
        <v>314</v>
      </c>
      <c r="F59" s="58" t="s">
        <v>494</v>
      </c>
      <c r="G59" s="60">
        <v>214</v>
      </c>
      <c r="H59" s="58" t="s">
        <v>432</v>
      </c>
      <c r="I59" s="58" t="s">
        <v>554</v>
      </c>
      <c r="J59" s="11" t="s">
        <v>316</v>
      </c>
      <c r="K59" s="11" t="s">
        <v>315</v>
      </c>
      <c r="L59" s="11" t="s">
        <v>654</v>
      </c>
      <c r="M59" s="11" t="s">
        <v>157</v>
      </c>
      <c r="N59" s="34">
        <v>17000</v>
      </c>
      <c r="O59" s="38">
        <v>616</v>
      </c>
      <c r="P59" s="39">
        <f t="shared" si="4"/>
        <v>3.0277298769503053E-5</v>
      </c>
      <c r="Q59" s="85"/>
      <c r="R59" s="41">
        <f t="shared" si="2"/>
        <v>0</v>
      </c>
      <c r="S59" s="35" t="s">
        <v>466</v>
      </c>
      <c r="T59" s="13" t="s">
        <v>316</v>
      </c>
      <c r="U59" s="14">
        <v>781</v>
      </c>
      <c r="V59" s="12" t="s">
        <v>445</v>
      </c>
      <c r="W59" s="12" t="s">
        <v>364</v>
      </c>
      <c r="X59" s="14">
        <v>751</v>
      </c>
      <c r="Y59" s="12" t="s">
        <v>688</v>
      </c>
      <c r="Z59" s="12" t="s">
        <v>362</v>
      </c>
      <c r="AA59" s="14">
        <v>919</v>
      </c>
      <c r="AB59" s="12" t="s">
        <v>456</v>
      </c>
      <c r="AC59" s="12" t="s">
        <v>363</v>
      </c>
      <c r="AD59" s="14">
        <v>935</v>
      </c>
      <c r="AE59" s="12" t="s">
        <v>463</v>
      </c>
      <c r="AF59" s="12" t="s">
        <v>777</v>
      </c>
      <c r="AG59" s="14">
        <v>648</v>
      </c>
      <c r="AH59" s="12"/>
    </row>
    <row r="60" spans="1:34" s="3" customFormat="1" ht="21" customHeight="1" outlineLevel="2" x14ac:dyDescent="0.2">
      <c r="A60" s="57">
        <v>19</v>
      </c>
      <c r="B60" s="58">
        <f t="shared" si="3"/>
        <v>55</v>
      </c>
      <c r="C60" s="59" t="s">
        <v>447</v>
      </c>
      <c r="D60" s="58"/>
      <c r="E60" s="58" t="s">
        <v>486</v>
      </c>
      <c r="F60" s="58" t="s">
        <v>493</v>
      </c>
      <c r="G60" s="60">
        <v>325</v>
      </c>
      <c r="H60" s="58" t="s">
        <v>432</v>
      </c>
      <c r="I60" s="58" t="s">
        <v>555</v>
      </c>
      <c r="J60" s="11" t="s">
        <v>715</v>
      </c>
      <c r="K60" s="11" t="s">
        <v>598</v>
      </c>
      <c r="L60" s="11" t="s">
        <v>599</v>
      </c>
      <c r="M60" s="11" t="s">
        <v>5</v>
      </c>
      <c r="N60" s="34">
        <v>1200</v>
      </c>
      <c r="O60" s="38">
        <v>40218</v>
      </c>
      <c r="P60" s="39">
        <f t="shared" si="4"/>
        <v>1.9767733797270677E-3</v>
      </c>
      <c r="Q60" s="85"/>
      <c r="R60" s="41">
        <f t="shared" si="2"/>
        <v>0</v>
      </c>
      <c r="S60" s="35" t="s">
        <v>679</v>
      </c>
      <c r="T60" s="12" t="s">
        <v>715</v>
      </c>
      <c r="U60" s="14">
        <v>42335</v>
      </c>
      <c r="V60" s="12"/>
      <c r="W60" s="12"/>
      <c r="X60" s="14"/>
      <c r="Y60" s="12"/>
      <c r="Z60" s="12"/>
      <c r="AA60" s="14"/>
      <c r="AB60" s="12"/>
      <c r="AC60" s="12"/>
      <c r="AD60" s="14"/>
      <c r="AE60" s="12"/>
      <c r="AF60" s="12"/>
      <c r="AG60" s="14"/>
      <c r="AH60" s="12"/>
    </row>
    <row r="61" spans="1:34" s="3" customFormat="1" ht="21" customHeight="1" outlineLevel="2" x14ac:dyDescent="0.2">
      <c r="A61" s="57">
        <v>19</v>
      </c>
      <c r="B61" s="58">
        <f t="shared" si="3"/>
        <v>56</v>
      </c>
      <c r="C61" s="59" t="s">
        <v>447</v>
      </c>
      <c r="D61" s="58"/>
      <c r="E61" s="58" t="s">
        <v>110</v>
      </c>
      <c r="F61" s="58" t="s">
        <v>493</v>
      </c>
      <c r="G61" s="60">
        <v>325</v>
      </c>
      <c r="H61" s="58" t="s">
        <v>432</v>
      </c>
      <c r="I61" s="58" t="s">
        <v>555</v>
      </c>
      <c r="J61" s="11" t="s">
        <v>716</v>
      </c>
      <c r="K61" s="11" t="s">
        <v>618</v>
      </c>
      <c r="L61" s="11" t="s">
        <v>619</v>
      </c>
      <c r="M61" s="11" t="s">
        <v>5</v>
      </c>
      <c r="N61" s="34">
        <v>13812</v>
      </c>
      <c r="O61" s="38">
        <v>22478</v>
      </c>
      <c r="P61" s="39">
        <f t="shared" si="4"/>
        <v>1.104826496332613E-3</v>
      </c>
      <c r="Q61" s="85"/>
      <c r="R61" s="41">
        <f t="shared" si="2"/>
        <v>0</v>
      </c>
      <c r="S61" s="35" t="s">
        <v>679</v>
      </c>
      <c r="T61" s="12" t="s">
        <v>716</v>
      </c>
      <c r="U61" s="63">
        <v>23661</v>
      </c>
      <c r="V61" s="12"/>
      <c r="W61" s="12"/>
      <c r="X61" s="14"/>
      <c r="Y61" s="12"/>
      <c r="Z61" s="12"/>
      <c r="AA61" s="14"/>
      <c r="AB61" s="12"/>
      <c r="AC61" s="12"/>
      <c r="AD61" s="14"/>
      <c r="AE61" s="12"/>
      <c r="AF61" s="12"/>
      <c r="AG61" s="14"/>
      <c r="AH61" s="12"/>
    </row>
    <row r="62" spans="1:34" s="3" customFormat="1" ht="21" customHeight="1" outlineLevel="2" x14ac:dyDescent="0.2">
      <c r="A62" s="57">
        <v>19</v>
      </c>
      <c r="B62" s="58">
        <f t="shared" si="3"/>
        <v>57</v>
      </c>
      <c r="C62" s="59" t="s">
        <v>438</v>
      </c>
      <c r="D62" s="58"/>
      <c r="E62" s="58" t="s">
        <v>334</v>
      </c>
      <c r="F62" s="58" t="s">
        <v>492</v>
      </c>
      <c r="G62" s="60">
        <v>332</v>
      </c>
      <c r="H62" s="58" t="s">
        <v>434</v>
      </c>
      <c r="I62" s="58" t="s">
        <v>555</v>
      </c>
      <c r="J62" s="11" t="s">
        <v>558</v>
      </c>
      <c r="K62" s="11" t="s">
        <v>666</v>
      </c>
      <c r="L62" s="11" t="s">
        <v>335</v>
      </c>
      <c r="M62" s="11" t="s">
        <v>82</v>
      </c>
      <c r="N62" s="34">
        <v>240</v>
      </c>
      <c r="O62" s="38">
        <v>17100</v>
      </c>
      <c r="P62" s="39">
        <f t="shared" si="4"/>
        <v>8.4048994960795817E-4</v>
      </c>
      <c r="Q62" s="85"/>
      <c r="R62" s="41">
        <f t="shared" si="2"/>
        <v>0</v>
      </c>
      <c r="S62" s="35" t="s">
        <v>440</v>
      </c>
      <c r="T62" s="12" t="s">
        <v>558</v>
      </c>
      <c r="U62" s="63" t="s">
        <v>787</v>
      </c>
      <c r="V62" s="12"/>
      <c r="W62" s="12"/>
      <c r="X62" s="14"/>
      <c r="Y62" s="12"/>
      <c r="Z62" s="12"/>
      <c r="AA62" s="14"/>
      <c r="AB62" s="12"/>
      <c r="AC62" s="12"/>
      <c r="AD62" s="14"/>
      <c r="AE62" s="12"/>
      <c r="AF62" s="12"/>
      <c r="AG62" s="14"/>
      <c r="AH62" s="12"/>
    </row>
    <row r="63" spans="1:34" s="3" customFormat="1" ht="21" customHeight="1" outlineLevel="2" x14ac:dyDescent="0.2">
      <c r="A63" s="57">
        <v>19</v>
      </c>
      <c r="B63" s="58">
        <f t="shared" si="3"/>
        <v>58</v>
      </c>
      <c r="C63" s="59" t="s">
        <v>438</v>
      </c>
      <c r="D63" s="58"/>
      <c r="E63" s="58" t="s">
        <v>336</v>
      </c>
      <c r="F63" s="58" t="s">
        <v>492</v>
      </c>
      <c r="G63" s="60">
        <v>332</v>
      </c>
      <c r="H63" s="58" t="s">
        <v>434</v>
      </c>
      <c r="I63" s="58" t="s">
        <v>555</v>
      </c>
      <c r="J63" s="11" t="s">
        <v>559</v>
      </c>
      <c r="K63" s="11" t="s">
        <v>667</v>
      </c>
      <c r="L63" s="11" t="s">
        <v>668</v>
      </c>
      <c r="M63" s="11" t="s">
        <v>82</v>
      </c>
      <c r="N63" s="34">
        <v>760</v>
      </c>
      <c r="O63" s="38">
        <v>20900</v>
      </c>
      <c r="P63" s="39">
        <f t="shared" si="4"/>
        <v>1.0272654939652822E-3</v>
      </c>
      <c r="Q63" s="85"/>
      <c r="R63" s="41">
        <f t="shared" si="2"/>
        <v>0</v>
      </c>
      <c r="S63" s="35" t="s">
        <v>440</v>
      </c>
      <c r="T63" s="12" t="s">
        <v>559</v>
      </c>
      <c r="U63" s="63" t="s">
        <v>787</v>
      </c>
      <c r="V63" s="12"/>
      <c r="W63" s="12"/>
      <c r="X63" s="63"/>
      <c r="Y63" s="12"/>
      <c r="Z63" s="12"/>
      <c r="AA63" s="63"/>
      <c r="AB63" s="12"/>
      <c r="AC63" s="12"/>
      <c r="AD63" s="14"/>
      <c r="AE63" s="12"/>
      <c r="AF63" s="12"/>
      <c r="AG63" s="14"/>
      <c r="AH63" s="12"/>
    </row>
    <row r="64" spans="1:34" s="3" customFormat="1" ht="21" customHeight="1" outlineLevel="2" x14ac:dyDescent="0.2">
      <c r="A64" s="57">
        <v>19</v>
      </c>
      <c r="B64" s="58">
        <f t="shared" si="3"/>
        <v>59</v>
      </c>
      <c r="C64" s="59" t="s">
        <v>438</v>
      </c>
      <c r="D64" s="58"/>
      <c r="E64" s="58" t="s">
        <v>346</v>
      </c>
      <c r="F64" s="58" t="s">
        <v>492</v>
      </c>
      <c r="G64" s="60">
        <v>262</v>
      </c>
      <c r="H64" s="58" t="s">
        <v>434</v>
      </c>
      <c r="I64" s="58" t="s">
        <v>555</v>
      </c>
      <c r="J64" s="11" t="s">
        <v>347</v>
      </c>
      <c r="K64" s="11" t="s">
        <v>662</v>
      </c>
      <c r="L64" s="11" t="s">
        <v>663</v>
      </c>
      <c r="M64" s="11" t="s">
        <v>82</v>
      </c>
      <c r="N64" s="34">
        <v>744</v>
      </c>
      <c r="O64" s="38">
        <v>941</v>
      </c>
      <c r="P64" s="39">
        <f t="shared" si="4"/>
        <v>4.6251522957958399E-5</v>
      </c>
      <c r="Q64" s="85"/>
      <c r="R64" s="41">
        <f t="shared" si="2"/>
        <v>0</v>
      </c>
      <c r="S64" s="35" t="s">
        <v>717</v>
      </c>
      <c r="T64" s="12" t="s">
        <v>780</v>
      </c>
      <c r="U64" s="63" t="s">
        <v>787</v>
      </c>
      <c r="V64" s="12"/>
      <c r="W64" s="12"/>
      <c r="X64" s="14"/>
      <c r="Y64" s="12"/>
      <c r="Z64" s="12"/>
      <c r="AA64" s="14"/>
      <c r="AB64" s="12"/>
      <c r="AC64" s="12"/>
      <c r="AD64" s="14"/>
      <c r="AE64" s="12"/>
      <c r="AF64" s="12"/>
      <c r="AG64" s="14"/>
      <c r="AH64" s="12"/>
    </row>
    <row r="65" spans="1:34" s="3" customFormat="1" ht="21" customHeight="1" outlineLevel="2" x14ac:dyDescent="0.2">
      <c r="A65" s="57">
        <v>19</v>
      </c>
      <c r="B65" s="58">
        <f t="shared" si="3"/>
        <v>60</v>
      </c>
      <c r="C65" s="59" t="s">
        <v>438</v>
      </c>
      <c r="D65" s="58"/>
      <c r="E65" s="58" t="s">
        <v>348</v>
      </c>
      <c r="F65" s="58" t="s">
        <v>492</v>
      </c>
      <c r="G65" s="60">
        <v>262</v>
      </c>
      <c r="H65" s="58" t="s">
        <v>434</v>
      </c>
      <c r="I65" s="58" t="s">
        <v>555</v>
      </c>
      <c r="J65" s="11" t="s">
        <v>349</v>
      </c>
      <c r="K65" s="11" t="s">
        <v>664</v>
      </c>
      <c r="L65" s="11" t="s">
        <v>665</v>
      </c>
      <c r="M65" s="11" t="s">
        <v>82</v>
      </c>
      <c r="N65" s="34">
        <v>50</v>
      </c>
      <c r="O65" s="38">
        <v>8360</v>
      </c>
      <c r="P65" s="40">
        <f t="shared" si="4"/>
        <v>4.1090619758611289E-4</v>
      </c>
      <c r="Q65" s="85"/>
      <c r="R65" s="41">
        <f t="shared" si="2"/>
        <v>0</v>
      </c>
      <c r="S65" s="35" t="s">
        <v>717</v>
      </c>
      <c r="T65" s="12" t="s">
        <v>781</v>
      </c>
      <c r="U65" s="63" t="s">
        <v>787</v>
      </c>
      <c r="V65" s="12"/>
      <c r="W65" s="12"/>
      <c r="X65" s="14"/>
      <c r="Y65" s="12"/>
      <c r="Z65" s="12"/>
      <c r="AA65" s="14"/>
      <c r="AB65" s="12"/>
      <c r="AC65" s="12"/>
      <c r="AD65" s="14"/>
      <c r="AE65" s="12"/>
      <c r="AF65" s="12"/>
      <c r="AG65" s="14"/>
      <c r="AH65" s="12"/>
    </row>
    <row r="66" spans="1:34" s="3" customFormat="1" ht="21" customHeight="1" outlineLevel="2" x14ac:dyDescent="0.2">
      <c r="A66" s="57">
        <v>19</v>
      </c>
      <c r="B66" s="58">
        <f t="shared" si="3"/>
        <v>61</v>
      </c>
      <c r="C66" s="59" t="s">
        <v>438</v>
      </c>
      <c r="D66" s="58"/>
      <c r="E66" s="58" t="s">
        <v>11</v>
      </c>
      <c r="F66" s="58" t="s">
        <v>493</v>
      </c>
      <c r="G66" s="60">
        <v>219</v>
      </c>
      <c r="H66" s="58" t="s">
        <v>432</v>
      </c>
      <c r="I66" s="58" t="s">
        <v>555</v>
      </c>
      <c r="J66" s="11" t="s">
        <v>14</v>
      </c>
      <c r="K66" s="11" t="s">
        <v>12</v>
      </c>
      <c r="L66" s="11" t="s">
        <v>13</v>
      </c>
      <c r="M66" s="11" t="s">
        <v>6</v>
      </c>
      <c r="N66" s="34">
        <v>16</v>
      </c>
      <c r="O66" s="38">
        <v>359197</v>
      </c>
      <c r="P66" s="39">
        <f t="shared" si="4"/>
        <v>1.7655056633294138E-2</v>
      </c>
      <c r="Q66" s="85"/>
      <c r="R66" s="41">
        <f t="shared" si="2"/>
        <v>0</v>
      </c>
      <c r="S66" s="35" t="s">
        <v>694</v>
      </c>
      <c r="T66" s="12" t="s">
        <v>14</v>
      </c>
      <c r="U66" s="14">
        <v>378102</v>
      </c>
      <c r="V66" s="12"/>
      <c r="W66" s="12"/>
      <c r="X66" s="14"/>
      <c r="Y66" s="12"/>
      <c r="Z66" s="12"/>
      <c r="AA66" s="14"/>
      <c r="AB66" s="12"/>
      <c r="AC66" s="12"/>
      <c r="AD66" s="14"/>
      <c r="AE66" s="12"/>
      <c r="AF66" s="12"/>
      <c r="AG66" s="14"/>
      <c r="AH66" s="12"/>
    </row>
    <row r="67" spans="1:34" s="3" customFormat="1" ht="21" customHeight="1" outlineLevel="2" x14ac:dyDescent="0.2">
      <c r="A67" s="57">
        <v>19</v>
      </c>
      <c r="B67" s="58">
        <f t="shared" si="3"/>
        <v>62</v>
      </c>
      <c r="C67" s="59" t="s">
        <v>438</v>
      </c>
      <c r="D67" s="58"/>
      <c r="E67" s="58" t="s">
        <v>160</v>
      </c>
      <c r="F67" s="58" t="s">
        <v>494</v>
      </c>
      <c r="G67" s="60">
        <v>629</v>
      </c>
      <c r="H67" s="58" t="s">
        <v>432</v>
      </c>
      <c r="I67" s="58" t="s">
        <v>554</v>
      </c>
      <c r="J67" s="11" t="s">
        <v>162</v>
      </c>
      <c r="K67" s="11" t="s">
        <v>161</v>
      </c>
      <c r="L67" s="11" t="s">
        <v>591</v>
      </c>
      <c r="M67" s="11" t="s">
        <v>157</v>
      </c>
      <c r="N67" s="34">
        <v>3400</v>
      </c>
      <c r="O67" s="38">
        <v>431</v>
      </c>
      <c r="P67" s="40">
        <f t="shared" si="4"/>
        <v>2.1184278846843859E-5</v>
      </c>
      <c r="Q67" s="85"/>
      <c r="R67" s="41">
        <f t="shared" si="2"/>
        <v>0</v>
      </c>
      <c r="S67" s="35" t="s">
        <v>513</v>
      </c>
      <c r="T67" s="12" t="s">
        <v>162</v>
      </c>
      <c r="U67" s="14">
        <v>772</v>
      </c>
      <c r="V67" s="12" t="s">
        <v>443</v>
      </c>
      <c r="W67" s="12" t="s">
        <v>389</v>
      </c>
      <c r="X67" s="14">
        <v>482</v>
      </c>
      <c r="Y67" s="12" t="s">
        <v>505</v>
      </c>
      <c r="Z67" s="12" t="s">
        <v>388</v>
      </c>
      <c r="AA67" s="14">
        <v>454</v>
      </c>
      <c r="AB67" s="12" t="s">
        <v>533</v>
      </c>
      <c r="AC67" s="12" t="s">
        <v>390</v>
      </c>
      <c r="AD67" s="14">
        <v>549</v>
      </c>
      <c r="AE67" s="12"/>
      <c r="AF67" s="12"/>
      <c r="AG67" s="14"/>
      <c r="AH67" s="12"/>
    </row>
    <row r="68" spans="1:34" s="3" customFormat="1" ht="21" customHeight="1" outlineLevel="2" x14ac:dyDescent="0.2">
      <c r="A68" s="57">
        <v>19</v>
      </c>
      <c r="B68" s="58">
        <f t="shared" si="3"/>
        <v>63</v>
      </c>
      <c r="C68" s="59" t="s">
        <v>438</v>
      </c>
      <c r="D68" s="58"/>
      <c r="E68" s="58" t="s">
        <v>489</v>
      </c>
      <c r="F68" s="58" t="s">
        <v>494</v>
      </c>
      <c r="G68" s="60">
        <v>232</v>
      </c>
      <c r="H68" s="58" t="s">
        <v>432</v>
      </c>
      <c r="I68" s="58" t="s">
        <v>554</v>
      </c>
      <c r="J68" s="11" t="s">
        <v>498</v>
      </c>
      <c r="K68" s="11" t="s">
        <v>565</v>
      </c>
      <c r="L68" s="11" t="s">
        <v>186</v>
      </c>
      <c r="M68" s="11" t="s">
        <v>95</v>
      </c>
      <c r="N68" s="34">
        <v>35840</v>
      </c>
      <c r="O68" s="38">
        <v>178</v>
      </c>
      <c r="P68" s="40">
        <f t="shared" si="4"/>
        <v>8.7489597093693884E-6</v>
      </c>
      <c r="Q68" s="85"/>
      <c r="R68" s="41">
        <f t="shared" si="2"/>
        <v>0</v>
      </c>
      <c r="S68" s="35" t="s">
        <v>515</v>
      </c>
      <c r="T68" s="12" t="s">
        <v>498</v>
      </c>
      <c r="U68" s="14">
        <v>187</v>
      </c>
      <c r="V68" s="12" t="s">
        <v>454</v>
      </c>
      <c r="W68" s="12" t="s">
        <v>164</v>
      </c>
      <c r="X68" s="14">
        <v>187</v>
      </c>
      <c r="Y68" s="12"/>
      <c r="Z68" s="12"/>
      <c r="AA68" s="14"/>
      <c r="AB68" s="12"/>
      <c r="AC68" s="12"/>
      <c r="AD68" s="14"/>
      <c r="AE68" s="12"/>
      <c r="AF68" s="12"/>
      <c r="AG68" s="14"/>
      <c r="AH68" s="12"/>
    </row>
    <row r="69" spans="1:34" s="3" customFormat="1" ht="21" customHeight="1" outlineLevel="2" x14ac:dyDescent="0.2">
      <c r="A69" s="57">
        <v>19</v>
      </c>
      <c r="B69" s="58">
        <f t="shared" si="3"/>
        <v>64</v>
      </c>
      <c r="C69" s="59" t="s">
        <v>438</v>
      </c>
      <c r="D69" s="58"/>
      <c r="E69" s="58" t="s">
        <v>488</v>
      </c>
      <c r="F69" s="58" t="s">
        <v>494</v>
      </c>
      <c r="G69" s="60">
        <v>429</v>
      </c>
      <c r="H69" s="58" t="s">
        <v>432</v>
      </c>
      <c r="I69" s="58" t="s">
        <v>554</v>
      </c>
      <c r="J69" s="11" t="s">
        <v>169</v>
      </c>
      <c r="K69" s="11" t="s">
        <v>582</v>
      </c>
      <c r="L69" s="11" t="s">
        <v>163</v>
      </c>
      <c r="M69" s="11" t="s">
        <v>159</v>
      </c>
      <c r="N69" s="34">
        <v>1100</v>
      </c>
      <c r="O69" s="38">
        <v>2043</v>
      </c>
      <c r="P69" s="39">
        <f t="shared" si="4"/>
        <v>1.0041643082158237E-4</v>
      </c>
      <c r="Q69" s="85"/>
      <c r="R69" s="41">
        <f t="shared" si="2"/>
        <v>0</v>
      </c>
      <c r="S69" s="35" t="s">
        <v>470</v>
      </c>
      <c r="T69" s="12" t="s">
        <v>168</v>
      </c>
      <c r="U69" s="14">
        <v>2163</v>
      </c>
      <c r="V69" s="12" t="s">
        <v>474</v>
      </c>
      <c r="W69" s="12" t="s">
        <v>381</v>
      </c>
      <c r="X69" s="14">
        <v>2150</v>
      </c>
      <c r="Y69" s="12" t="s">
        <v>456</v>
      </c>
      <c r="Z69" s="12" t="s">
        <v>169</v>
      </c>
      <c r="AA69" s="14">
        <v>2165</v>
      </c>
      <c r="AB69" s="12"/>
      <c r="AC69" s="12"/>
      <c r="AD69" s="14"/>
      <c r="AE69" s="12"/>
      <c r="AF69" s="12"/>
      <c r="AG69" s="14"/>
      <c r="AH69" s="12"/>
    </row>
    <row r="70" spans="1:34" s="3" customFormat="1" ht="21" customHeight="1" outlineLevel="2" x14ac:dyDescent="0.2">
      <c r="A70" s="57">
        <v>19</v>
      </c>
      <c r="B70" s="58">
        <f t="shared" si="3"/>
        <v>65</v>
      </c>
      <c r="C70" s="59" t="s">
        <v>438</v>
      </c>
      <c r="D70" s="58"/>
      <c r="E70" s="58" t="s">
        <v>491</v>
      </c>
      <c r="F70" s="58" t="s">
        <v>494</v>
      </c>
      <c r="G70" s="60">
        <v>232</v>
      </c>
      <c r="H70" s="58" t="s">
        <v>434</v>
      </c>
      <c r="I70" s="58" t="s">
        <v>555</v>
      </c>
      <c r="J70" s="11" t="s">
        <v>170</v>
      </c>
      <c r="K70" s="11" t="s">
        <v>635</v>
      </c>
      <c r="L70" s="11" t="s">
        <v>157</v>
      </c>
      <c r="M70" s="11" t="s">
        <v>157</v>
      </c>
      <c r="N70" s="34">
        <v>22000</v>
      </c>
      <c r="O70" s="38">
        <v>181</v>
      </c>
      <c r="P70" s="39">
        <f t="shared" ref="P70:P101" si="5">$O70/SUMIFS($O:$O,$A:$A,$A70)</f>
        <v>8.8964140864935921E-6</v>
      </c>
      <c r="Q70" s="85"/>
      <c r="R70" s="41">
        <f t="shared" si="2"/>
        <v>0</v>
      </c>
      <c r="S70" s="36" t="s">
        <v>468</v>
      </c>
      <c r="T70" s="13" t="s">
        <v>170</v>
      </c>
      <c r="U70" s="63" t="s">
        <v>787</v>
      </c>
      <c r="V70" s="12"/>
      <c r="W70" s="15"/>
      <c r="X70" s="14"/>
      <c r="Y70" s="12"/>
      <c r="Z70" s="15"/>
      <c r="AA70" s="14"/>
      <c r="AB70" s="12"/>
      <c r="AC70" s="15"/>
      <c r="AD70" s="14"/>
      <c r="AE70" s="12"/>
      <c r="AF70" s="12"/>
      <c r="AG70" s="14"/>
      <c r="AH70" s="12"/>
    </row>
    <row r="71" spans="1:34" s="3" customFormat="1" ht="21" customHeight="1" outlineLevel="2" x14ac:dyDescent="0.2">
      <c r="A71" s="57">
        <v>19</v>
      </c>
      <c r="B71" s="58">
        <f t="shared" si="3"/>
        <v>66</v>
      </c>
      <c r="C71" s="59" t="s">
        <v>438</v>
      </c>
      <c r="D71" s="58"/>
      <c r="E71" s="58" t="s">
        <v>203</v>
      </c>
      <c r="F71" s="58" t="s">
        <v>494</v>
      </c>
      <c r="G71" s="60">
        <v>232</v>
      </c>
      <c r="H71" s="58" t="s">
        <v>432</v>
      </c>
      <c r="I71" s="58" t="s">
        <v>554</v>
      </c>
      <c r="J71" s="11" t="s">
        <v>204</v>
      </c>
      <c r="K71" s="11" t="s">
        <v>566</v>
      </c>
      <c r="L71" s="11" t="s">
        <v>567</v>
      </c>
      <c r="M71" s="11" t="s">
        <v>157</v>
      </c>
      <c r="N71" s="34">
        <v>24000</v>
      </c>
      <c r="O71" s="38">
        <v>142</v>
      </c>
      <c r="P71" s="40">
        <f t="shared" si="5"/>
        <v>6.9795071838789502E-6</v>
      </c>
      <c r="Q71" s="85"/>
      <c r="R71" s="41">
        <f t="shared" ref="R71:R134" si="6">ROUND($Q$6*P71,0)</f>
        <v>0</v>
      </c>
      <c r="S71" s="35" t="s">
        <v>445</v>
      </c>
      <c r="T71" s="12" t="s">
        <v>204</v>
      </c>
      <c r="U71" s="63">
        <v>176</v>
      </c>
      <c r="V71" s="12" t="s">
        <v>515</v>
      </c>
      <c r="W71" s="12" t="s">
        <v>540</v>
      </c>
      <c r="X71" s="14">
        <v>149</v>
      </c>
      <c r="Y71" s="12"/>
      <c r="Z71" s="12"/>
      <c r="AA71" s="14"/>
      <c r="AB71" s="12"/>
      <c r="AC71" s="12"/>
      <c r="AD71" s="14"/>
      <c r="AE71" s="12"/>
      <c r="AF71" s="12"/>
      <c r="AG71" s="14"/>
      <c r="AH71" s="12"/>
    </row>
    <row r="72" spans="1:34" s="3" customFormat="1" ht="21" customHeight="1" outlineLevel="2" x14ac:dyDescent="0.2">
      <c r="A72" s="57">
        <v>19</v>
      </c>
      <c r="B72" s="58">
        <f t="shared" si="3"/>
        <v>67</v>
      </c>
      <c r="C72" s="59" t="s">
        <v>439</v>
      </c>
      <c r="D72" s="58"/>
      <c r="E72" s="58" t="s">
        <v>19</v>
      </c>
      <c r="F72" s="58" t="s">
        <v>493</v>
      </c>
      <c r="G72" s="60">
        <v>421</v>
      </c>
      <c r="H72" s="58" t="s">
        <v>432</v>
      </c>
      <c r="I72" s="58" t="s">
        <v>555</v>
      </c>
      <c r="J72" s="11" t="s">
        <v>22</v>
      </c>
      <c r="K72" s="11" t="s">
        <v>20</v>
      </c>
      <c r="L72" s="11" t="s">
        <v>21</v>
      </c>
      <c r="M72" s="11" t="s">
        <v>6</v>
      </c>
      <c r="N72" s="34">
        <v>130</v>
      </c>
      <c r="O72" s="38">
        <v>2138040</v>
      </c>
      <c r="P72" s="39">
        <f t="shared" si="5"/>
        <v>0.10508778548887712</v>
      </c>
      <c r="Q72" s="85"/>
      <c r="R72" s="41">
        <f t="shared" si="6"/>
        <v>0</v>
      </c>
      <c r="S72" s="35" t="s">
        <v>446</v>
      </c>
      <c r="T72" s="12" t="s">
        <v>22</v>
      </c>
      <c r="U72" s="14">
        <v>2250568</v>
      </c>
      <c r="V72" s="12"/>
      <c r="W72" s="12"/>
      <c r="X72" s="14"/>
      <c r="Y72" s="12"/>
      <c r="Z72" s="12"/>
      <c r="AA72" s="14"/>
      <c r="AB72" s="12"/>
      <c r="AC72" s="12"/>
      <c r="AD72" s="14"/>
      <c r="AE72" s="12"/>
      <c r="AF72" s="12"/>
      <c r="AG72" s="14"/>
      <c r="AH72" s="12"/>
    </row>
    <row r="73" spans="1:34" s="3" customFormat="1" ht="21" customHeight="1" outlineLevel="2" x14ac:dyDescent="0.2">
      <c r="A73" s="57">
        <v>19</v>
      </c>
      <c r="B73" s="58">
        <f t="shared" si="3"/>
        <v>68</v>
      </c>
      <c r="C73" s="59" t="s">
        <v>438</v>
      </c>
      <c r="D73" s="58"/>
      <c r="E73" s="58" t="s">
        <v>487</v>
      </c>
      <c r="F73" s="58" t="s">
        <v>494</v>
      </c>
      <c r="G73" s="60">
        <v>339</v>
      </c>
      <c r="H73" s="58" t="s">
        <v>432</v>
      </c>
      <c r="I73" s="58" t="s">
        <v>554</v>
      </c>
      <c r="J73" s="11" t="s">
        <v>372</v>
      </c>
      <c r="K73" s="11" t="s">
        <v>642</v>
      </c>
      <c r="L73" s="11" t="s">
        <v>643</v>
      </c>
      <c r="M73" s="11" t="s">
        <v>157</v>
      </c>
      <c r="N73" s="34">
        <v>47800</v>
      </c>
      <c r="O73" s="38">
        <v>295</v>
      </c>
      <c r="P73" s="40">
        <f t="shared" si="5"/>
        <v>1.4499680417213313E-5</v>
      </c>
      <c r="Q73" s="85"/>
      <c r="R73" s="41">
        <f t="shared" si="6"/>
        <v>0</v>
      </c>
      <c r="S73" s="35" t="s">
        <v>471</v>
      </c>
      <c r="T73" s="12" t="s">
        <v>372</v>
      </c>
      <c r="U73" s="14">
        <v>311</v>
      </c>
      <c r="V73" s="12" t="s">
        <v>462</v>
      </c>
      <c r="W73" s="12" t="s">
        <v>177</v>
      </c>
      <c r="X73" s="14">
        <v>312</v>
      </c>
      <c r="Y73" s="12"/>
      <c r="Z73" s="12"/>
      <c r="AA73" s="14"/>
      <c r="AB73" s="12"/>
      <c r="AC73" s="12"/>
      <c r="AD73" s="14"/>
      <c r="AE73" s="12"/>
      <c r="AF73" s="17"/>
      <c r="AG73" s="14"/>
      <c r="AH73" s="12"/>
    </row>
    <row r="74" spans="1:34" s="3" customFormat="1" ht="21" customHeight="1" outlineLevel="2" x14ac:dyDescent="0.2">
      <c r="A74" s="57">
        <v>19</v>
      </c>
      <c r="B74" s="58">
        <f t="shared" si="3"/>
        <v>69</v>
      </c>
      <c r="C74" s="59" t="s">
        <v>439</v>
      </c>
      <c r="D74" s="58"/>
      <c r="E74" s="58" t="s">
        <v>24</v>
      </c>
      <c r="F74" s="58" t="s">
        <v>493</v>
      </c>
      <c r="G74" s="60">
        <v>421</v>
      </c>
      <c r="H74" s="58" t="s">
        <v>432</v>
      </c>
      <c r="I74" s="58" t="s">
        <v>555</v>
      </c>
      <c r="J74" s="11" t="s">
        <v>25</v>
      </c>
      <c r="K74" s="11" t="s">
        <v>657</v>
      </c>
      <c r="L74" s="11" t="s">
        <v>10</v>
      </c>
      <c r="M74" s="11" t="s">
        <v>6</v>
      </c>
      <c r="N74" s="34">
        <v>5</v>
      </c>
      <c r="O74" s="38">
        <v>2670473</v>
      </c>
      <c r="P74" s="40">
        <f t="shared" si="5"/>
        <v>0.13125764428066741</v>
      </c>
      <c r="Q74" s="85"/>
      <c r="R74" s="41">
        <f t="shared" si="6"/>
        <v>0</v>
      </c>
      <c r="S74" s="35" t="s">
        <v>470</v>
      </c>
      <c r="T74" s="12" t="s">
        <v>25</v>
      </c>
      <c r="U74" s="14">
        <v>2811024</v>
      </c>
      <c r="V74" s="12"/>
      <c r="W74" s="12"/>
      <c r="X74" s="14"/>
      <c r="Y74" s="12"/>
      <c r="Z74" s="12"/>
      <c r="AA74" s="14"/>
      <c r="AB74" s="12"/>
      <c r="AC74" s="12"/>
      <c r="AD74" s="14"/>
      <c r="AE74" s="12"/>
      <c r="AF74" s="12"/>
      <c r="AG74" s="14"/>
      <c r="AH74" s="12"/>
    </row>
    <row r="75" spans="1:34" s="3" customFormat="1" ht="21" customHeight="1" outlineLevel="2" x14ac:dyDescent="0.2">
      <c r="A75" s="57">
        <v>19</v>
      </c>
      <c r="B75" s="58">
        <f t="shared" si="3"/>
        <v>70</v>
      </c>
      <c r="C75" s="59" t="s">
        <v>438</v>
      </c>
      <c r="D75" s="58"/>
      <c r="E75" s="58" t="s">
        <v>41</v>
      </c>
      <c r="F75" s="58" t="s">
        <v>493</v>
      </c>
      <c r="G75" s="60">
        <v>618</v>
      </c>
      <c r="H75" s="58" t="s">
        <v>432</v>
      </c>
      <c r="I75" s="58" t="s">
        <v>555</v>
      </c>
      <c r="J75" s="11" t="s">
        <v>43</v>
      </c>
      <c r="K75" s="11" t="s">
        <v>42</v>
      </c>
      <c r="L75" s="11" t="s">
        <v>9</v>
      </c>
      <c r="M75" s="11" t="s">
        <v>6</v>
      </c>
      <c r="N75" s="34">
        <v>6040</v>
      </c>
      <c r="O75" s="38">
        <v>4027</v>
      </c>
      <c r="P75" s="39">
        <f t="shared" si="5"/>
        <v>1.9793292555972207E-4</v>
      </c>
      <c r="Q75" s="85"/>
      <c r="R75" s="41">
        <f t="shared" si="6"/>
        <v>0</v>
      </c>
      <c r="S75" s="35" t="s">
        <v>521</v>
      </c>
      <c r="T75" s="13" t="s">
        <v>43</v>
      </c>
      <c r="U75" s="14">
        <v>4239</v>
      </c>
      <c r="V75" s="12"/>
      <c r="W75" s="12"/>
      <c r="X75" s="14"/>
      <c r="Y75" s="12"/>
      <c r="Z75" s="12"/>
      <c r="AA75" s="14"/>
      <c r="AB75" s="12"/>
      <c r="AC75" s="12"/>
      <c r="AD75" s="14"/>
      <c r="AE75" s="12"/>
      <c r="AF75" s="12"/>
      <c r="AG75" s="14"/>
      <c r="AH75" s="12"/>
    </row>
    <row r="76" spans="1:34" s="3" customFormat="1" ht="21" customHeight="1" outlineLevel="2" x14ac:dyDescent="0.2">
      <c r="A76" s="57">
        <v>19</v>
      </c>
      <c r="B76" s="58">
        <f t="shared" si="3"/>
        <v>71</v>
      </c>
      <c r="C76" s="59" t="s">
        <v>438</v>
      </c>
      <c r="D76" s="58"/>
      <c r="E76" s="58" t="s">
        <v>325</v>
      </c>
      <c r="F76" s="58" t="s">
        <v>492</v>
      </c>
      <c r="G76" s="60">
        <v>264</v>
      </c>
      <c r="H76" s="58" t="s">
        <v>434</v>
      </c>
      <c r="I76" s="58" t="s">
        <v>554</v>
      </c>
      <c r="J76" s="11" t="s">
        <v>327</v>
      </c>
      <c r="K76" s="11" t="s">
        <v>326</v>
      </c>
      <c r="L76" s="11" t="s">
        <v>584</v>
      </c>
      <c r="M76" s="11" t="s">
        <v>242</v>
      </c>
      <c r="N76" s="34">
        <v>80</v>
      </c>
      <c r="O76" s="38">
        <v>2299</v>
      </c>
      <c r="P76" s="40">
        <f t="shared" si="5"/>
        <v>1.1299920433618104E-4</v>
      </c>
      <c r="Q76" s="85"/>
      <c r="R76" s="41">
        <f t="shared" si="6"/>
        <v>0</v>
      </c>
      <c r="S76" s="35" t="s">
        <v>462</v>
      </c>
      <c r="T76" s="12" t="s">
        <v>327</v>
      </c>
      <c r="U76" s="63" t="s">
        <v>787</v>
      </c>
      <c r="V76" s="12" t="s">
        <v>693</v>
      </c>
      <c r="W76" s="12" t="s">
        <v>779</v>
      </c>
      <c r="X76" s="63" t="s">
        <v>787</v>
      </c>
      <c r="Y76" s="12"/>
      <c r="Z76" s="12"/>
      <c r="AA76" s="14"/>
      <c r="AB76" s="12"/>
      <c r="AC76" s="12"/>
      <c r="AD76" s="14"/>
      <c r="AE76" s="12"/>
      <c r="AF76" s="12"/>
      <c r="AG76" s="14"/>
      <c r="AH76" s="12"/>
    </row>
    <row r="77" spans="1:34" s="3" customFormat="1" ht="21" customHeight="1" outlineLevel="2" x14ac:dyDescent="0.2">
      <c r="A77" s="57">
        <v>19</v>
      </c>
      <c r="B77" s="58">
        <f t="shared" si="3"/>
        <v>72</v>
      </c>
      <c r="C77" s="59" t="s">
        <v>438</v>
      </c>
      <c r="D77" s="58"/>
      <c r="E77" s="58" t="s">
        <v>37</v>
      </c>
      <c r="F77" s="58" t="s">
        <v>493</v>
      </c>
      <c r="G77" s="60">
        <v>142</v>
      </c>
      <c r="H77" s="58" t="s">
        <v>432</v>
      </c>
      <c r="I77" s="58" t="s">
        <v>555</v>
      </c>
      <c r="J77" s="11" t="s">
        <v>40</v>
      </c>
      <c r="K77" s="11" t="s">
        <v>38</v>
      </c>
      <c r="L77" s="11" t="s">
        <v>39</v>
      </c>
      <c r="M77" s="11" t="s">
        <v>3</v>
      </c>
      <c r="N77" s="34">
        <v>10</v>
      </c>
      <c r="O77" s="38">
        <v>9158</v>
      </c>
      <c r="P77" s="39">
        <f t="shared" si="5"/>
        <v>4.5012906190115088E-4</v>
      </c>
      <c r="Q77" s="85"/>
      <c r="R77" s="41">
        <f t="shared" si="6"/>
        <v>0</v>
      </c>
      <c r="S77" s="35" t="s">
        <v>688</v>
      </c>
      <c r="T77" s="12" t="s">
        <v>40</v>
      </c>
      <c r="U77" s="14">
        <v>9640</v>
      </c>
      <c r="V77" s="12"/>
      <c r="W77" s="12"/>
      <c r="X77" s="14"/>
      <c r="Y77" s="12"/>
      <c r="Z77" s="12"/>
      <c r="AA77" s="14"/>
      <c r="AB77" s="12"/>
      <c r="AC77" s="12"/>
      <c r="AD77" s="14"/>
      <c r="AE77" s="12"/>
      <c r="AF77" s="12"/>
      <c r="AG77" s="14"/>
      <c r="AH77" s="12"/>
    </row>
    <row r="78" spans="1:34" s="3" customFormat="1" ht="21" customHeight="1" outlineLevel="2" x14ac:dyDescent="0.2">
      <c r="A78" s="57">
        <v>19</v>
      </c>
      <c r="B78" s="58">
        <f t="shared" si="3"/>
        <v>73</v>
      </c>
      <c r="C78" s="59" t="s">
        <v>439</v>
      </c>
      <c r="D78" s="58"/>
      <c r="E78" s="58" t="s">
        <v>52</v>
      </c>
      <c r="F78" s="58" t="s">
        <v>493</v>
      </c>
      <c r="G78" s="60">
        <v>617</v>
      </c>
      <c r="H78" s="58" t="s">
        <v>432</v>
      </c>
      <c r="I78" s="58" t="s">
        <v>555</v>
      </c>
      <c r="J78" s="11" t="s">
        <v>692</v>
      </c>
      <c r="K78" s="11" t="s">
        <v>585</v>
      </c>
      <c r="L78" s="11" t="s">
        <v>26</v>
      </c>
      <c r="M78" s="11" t="s">
        <v>6</v>
      </c>
      <c r="N78" s="34">
        <v>5</v>
      </c>
      <c r="O78" s="38">
        <v>9135</v>
      </c>
      <c r="P78" s="39">
        <f t="shared" si="5"/>
        <v>4.4899857834319868E-4</v>
      </c>
      <c r="Q78" s="85"/>
      <c r="R78" s="41">
        <f t="shared" si="6"/>
        <v>0</v>
      </c>
      <c r="S78" s="35" t="s">
        <v>533</v>
      </c>
      <c r="T78" s="12" t="s">
        <v>692</v>
      </c>
      <c r="U78" s="14">
        <v>9616</v>
      </c>
      <c r="V78" s="12"/>
      <c r="W78" s="12"/>
      <c r="X78" s="14"/>
      <c r="Y78" s="12"/>
      <c r="Z78" s="12"/>
      <c r="AA78" s="14"/>
      <c r="AB78" s="12"/>
      <c r="AC78" s="12"/>
      <c r="AD78" s="14"/>
      <c r="AE78" s="12"/>
      <c r="AF78" s="12"/>
      <c r="AG78" s="14"/>
      <c r="AH78" s="12"/>
    </row>
    <row r="79" spans="1:34" s="3" customFormat="1" ht="21" customHeight="1" outlineLevel="2" x14ac:dyDescent="0.2">
      <c r="A79" s="57">
        <v>19</v>
      </c>
      <c r="B79" s="58">
        <f t="shared" si="3"/>
        <v>74</v>
      </c>
      <c r="C79" s="59" t="s">
        <v>438</v>
      </c>
      <c r="D79" s="58"/>
      <c r="E79" s="58" t="s">
        <v>328</v>
      </c>
      <c r="F79" s="58" t="s">
        <v>492</v>
      </c>
      <c r="G79" s="60">
        <v>264</v>
      </c>
      <c r="H79" s="58" t="s">
        <v>432</v>
      </c>
      <c r="I79" s="58" t="s">
        <v>555</v>
      </c>
      <c r="J79" s="11" t="s">
        <v>330</v>
      </c>
      <c r="K79" s="11" t="s">
        <v>329</v>
      </c>
      <c r="L79" s="11" t="s">
        <v>623</v>
      </c>
      <c r="M79" s="11" t="s">
        <v>242</v>
      </c>
      <c r="N79" s="34">
        <v>219</v>
      </c>
      <c r="O79" s="38">
        <v>1159</v>
      </c>
      <c r="P79" s="39">
        <f t="shared" si="5"/>
        <v>5.6966541028983831E-5</v>
      </c>
      <c r="Q79" s="85"/>
      <c r="R79" s="41">
        <f t="shared" si="6"/>
        <v>0</v>
      </c>
      <c r="S79" s="35" t="s">
        <v>702</v>
      </c>
      <c r="T79" s="12" t="s">
        <v>330</v>
      </c>
      <c r="U79" s="14">
        <v>1220</v>
      </c>
      <c r="V79" s="12"/>
      <c r="W79" s="12"/>
      <c r="X79" s="14"/>
      <c r="Y79" s="12"/>
      <c r="Z79" s="12"/>
      <c r="AA79" s="14"/>
      <c r="AB79" s="12"/>
      <c r="AC79" s="12"/>
      <c r="AD79" s="14"/>
      <c r="AE79" s="12"/>
      <c r="AF79" s="12"/>
      <c r="AG79" s="14"/>
      <c r="AH79" s="12"/>
    </row>
    <row r="80" spans="1:34" s="3" customFormat="1" ht="21" customHeight="1" outlineLevel="2" x14ac:dyDescent="0.2">
      <c r="A80" s="57">
        <v>19</v>
      </c>
      <c r="B80" s="58">
        <f t="shared" si="3"/>
        <v>75</v>
      </c>
      <c r="C80" s="59" t="s">
        <v>438</v>
      </c>
      <c r="D80" s="58"/>
      <c r="E80" s="58" t="s">
        <v>59</v>
      </c>
      <c r="F80" s="58" t="s">
        <v>493</v>
      </c>
      <c r="G80" s="60">
        <v>219</v>
      </c>
      <c r="H80" s="58" t="s">
        <v>432</v>
      </c>
      <c r="I80" s="58" t="s">
        <v>554</v>
      </c>
      <c r="J80" s="11" t="s">
        <v>61</v>
      </c>
      <c r="K80" s="11" t="s">
        <v>645</v>
      </c>
      <c r="L80" s="11" t="s">
        <v>60</v>
      </c>
      <c r="M80" s="11" t="s">
        <v>3</v>
      </c>
      <c r="N80" s="34">
        <v>100</v>
      </c>
      <c r="O80" s="38">
        <v>1285</v>
      </c>
      <c r="P80" s="39">
        <f t="shared" si="5"/>
        <v>6.3159624868200365E-5</v>
      </c>
      <c r="Q80" s="85"/>
      <c r="R80" s="41">
        <f t="shared" si="6"/>
        <v>0</v>
      </c>
      <c r="S80" s="35" t="s">
        <v>451</v>
      </c>
      <c r="T80" s="12" t="s">
        <v>61</v>
      </c>
      <c r="U80" s="14">
        <v>1353</v>
      </c>
      <c r="V80" s="12" t="s">
        <v>505</v>
      </c>
      <c r="W80" s="12" t="s">
        <v>394</v>
      </c>
      <c r="X80" s="14">
        <v>1489</v>
      </c>
      <c r="Y80" s="12"/>
      <c r="Z80" s="12"/>
      <c r="AA80" s="14"/>
      <c r="AB80" s="12"/>
      <c r="AC80" s="12"/>
      <c r="AD80" s="14"/>
      <c r="AE80" s="12"/>
      <c r="AF80" s="12"/>
      <c r="AG80" s="14"/>
      <c r="AH80" s="12"/>
    </row>
    <row r="81" spans="1:34" s="3" customFormat="1" ht="21" customHeight="1" outlineLevel="2" x14ac:dyDescent="0.2">
      <c r="A81" s="57">
        <v>19</v>
      </c>
      <c r="B81" s="58">
        <f t="shared" si="3"/>
        <v>76</v>
      </c>
      <c r="C81" s="59" t="s">
        <v>438</v>
      </c>
      <c r="D81" s="58"/>
      <c r="E81" s="58" t="s">
        <v>758</v>
      </c>
      <c r="F81" s="58" t="s">
        <v>494</v>
      </c>
      <c r="G81" s="60">
        <v>247</v>
      </c>
      <c r="H81" s="58" t="s">
        <v>434</v>
      </c>
      <c r="I81" s="58" t="s">
        <v>555</v>
      </c>
      <c r="J81" s="11" t="s">
        <v>759</v>
      </c>
      <c r="K81" s="11" t="s">
        <v>760</v>
      </c>
      <c r="L81" s="11" t="s">
        <v>761</v>
      </c>
      <c r="M81" s="11" t="s">
        <v>157</v>
      </c>
      <c r="N81" s="34">
        <v>200</v>
      </c>
      <c r="O81" s="38">
        <v>1416</v>
      </c>
      <c r="P81" s="39">
        <f t="shared" si="5"/>
        <v>6.9598466002623906E-5</v>
      </c>
      <c r="Q81" s="85"/>
      <c r="R81" s="41">
        <f t="shared" si="6"/>
        <v>0</v>
      </c>
      <c r="S81" s="35" t="s">
        <v>695</v>
      </c>
      <c r="T81" s="12" t="s">
        <v>759</v>
      </c>
      <c r="U81" s="63" t="s">
        <v>787</v>
      </c>
      <c r="V81" s="12"/>
      <c r="W81" s="12"/>
      <c r="X81" s="14"/>
      <c r="Y81" s="12"/>
      <c r="Z81" s="12"/>
      <c r="AA81" s="14"/>
      <c r="AB81" s="12"/>
      <c r="AC81" s="12"/>
      <c r="AD81" s="14"/>
      <c r="AE81" s="12"/>
      <c r="AF81" s="12"/>
      <c r="AG81" s="14"/>
      <c r="AH81" s="12"/>
    </row>
    <row r="82" spans="1:34" s="3" customFormat="1" ht="21" customHeight="1" outlineLevel="2" x14ac:dyDescent="0.2">
      <c r="A82" s="57">
        <v>19</v>
      </c>
      <c r="B82" s="58">
        <f t="shared" si="3"/>
        <v>77</v>
      </c>
      <c r="C82" s="59" t="s">
        <v>438</v>
      </c>
      <c r="D82" s="58"/>
      <c r="E82" s="58" t="s">
        <v>762</v>
      </c>
      <c r="F82" s="58" t="s">
        <v>494</v>
      </c>
      <c r="G82" s="60">
        <v>214</v>
      </c>
      <c r="H82" s="58" t="s">
        <v>432</v>
      </c>
      <c r="I82" s="58" t="s">
        <v>554</v>
      </c>
      <c r="J82" s="11" t="s">
        <v>703</v>
      </c>
      <c r="K82" s="11" t="s">
        <v>637</v>
      </c>
      <c r="L82" s="11" t="s">
        <v>258</v>
      </c>
      <c r="M82" s="11" t="s">
        <v>157</v>
      </c>
      <c r="N82" s="34">
        <v>450</v>
      </c>
      <c r="O82" s="38">
        <v>453</v>
      </c>
      <c r="P82" s="39">
        <f t="shared" si="5"/>
        <v>2.2265610945754681E-5</v>
      </c>
      <c r="Q82" s="85"/>
      <c r="R82" s="41">
        <f t="shared" si="6"/>
        <v>0</v>
      </c>
      <c r="S82" s="35" t="s">
        <v>702</v>
      </c>
      <c r="T82" s="12" t="s">
        <v>200</v>
      </c>
      <c r="U82" s="14">
        <v>481</v>
      </c>
      <c r="V82" s="12" t="s">
        <v>454</v>
      </c>
      <c r="W82" s="12" t="s">
        <v>703</v>
      </c>
      <c r="X82" s="14">
        <v>477</v>
      </c>
      <c r="Y82" s="12" t="s">
        <v>541</v>
      </c>
      <c r="Z82" s="12" t="s">
        <v>557</v>
      </c>
      <c r="AA82" s="14">
        <v>488</v>
      </c>
      <c r="AB82" s="12"/>
      <c r="AC82" s="12"/>
      <c r="AD82" s="14"/>
      <c r="AE82" s="12"/>
      <c r="AF82" s="12"/>
      <c r="AG82" s="14"/>
      <c r="AH82" s="12"/>
    </row>
    <row r="83" spans="1:34" s="3" customFormat="1" ht="21" customHeight="1" outlineLevel="2" x14ac:dyDescent="0.2">
      <c r="A83" s="57">
        <v>19</v>
      </c>
      <c r="B83" s="58">
        <f t="shared" si="3"/>
        <v>78</v>
      </c>
      <c r="C83" s="59" t="s">
        <v>439</v>
      </c>
      <c r="D83" s="58"/>
      <c r="E83" s="58" t="s">
        <v>74</v>
      </c>
      <c r="F83" s="58" t="s">
        <v>493</v>
      </c>
      <c r="G83" s="60">
        <v>421</v>
      </c>
      <c r="H83" s="58" t="s">
        <v>432</v>
      </c>
      <c r="I83" s="58" t="s">
        <v>555</v>
      </c>
      <c r="J83" s="11" t="s">
        <v>76</v>
      </c>
      <c r="K83" s="11" t="s">
        <v>609</v>
      </c>
      <c r="L83" s="11" t="s">
        <v>75</v>
      </c>
      <c r="M83" s="11" t="s">
        <v>6</v>
      </c>
      <c r="N83" s="34">
        <v>30</v>
      </c>
      <c r="O83" s="38">
        <v>162559</v>
      </c>
      <c r="P83" s="39">
        <f t="shared" si="5"/>
        <v>7.9900120303111142E-3</v>
      </c>
      <c r="Q83" s="85"/>
      <c r="R83" s="41">
        <f t="shared" si="6"/>
        <v>0</v>
      </c>
      <c r="S83" s="35" t="s">
        <v>697</v>
      </c>
      <c r="T83" s="12" t="s">
        <v>76</v>
      </c>
      <c r="U83" s="14">
        <v>171115</v>
      </c>
      <c r="V83" s="12"/>
      <c r="W83" s="15"/>
      <c r="X83" s="14"/>
      <c r="Y83" s="12"/>
      <c r="Z83" s="15"/>
      <c r="AA83" s="14"/>
      <c r="AB83" s="12"/>
      <c r="AC83" s="12"/>
      <c r="AD83" s="14"/>
      <c r="AE83" s="12"/>
      <c r="AF83" s="12"/>
      <c r="AG83" s="14"/>
      <c r="AH83" s="12"/>
    </row>
    <row r="84" spans="1:34" s="3" customFormat="1" ht="21" customHeight="1" outlineLevel="2" x14ac:dyDescent="0.2">
      <c r="A84" s="57">
        <v>19</v>
      </c>
      <c r="B84" s="58">
        <f t="shared" si="3"/>
        <v>79</v>
      </c>
      <c r="C84" s="59" t="s">
        <v>438</v>
      </c>
      <c r="D84" s="58"/>
      <c r="E84" s="58" t="s">
        <v>63</v>
      </c>
      <c r="F84" s="58" t="s">
        <v>493</v>
      </c>
      <c r="G84" s="60">
        <v>212</v>
      </c>
      <c r="H84" s="58" t="s">
        <v>432</v>
      </c>
      <c r="I84" s="58" t="s">
        <v>555</v>
      </c>
      <c r="J84" s="11" t="s">
        <v>66</v>
      </c>
      <c r="K84" s="11" t="s">
        <v>64</v>
      </c>
      <c r="L84" s="11" t="s">
        <v>65</v>
      </c>
      <c r="M84" s="11" t="s">
        <v>6</v>
      </c>
      <c r="N84" s="34">
        <v>160</v>
      </c>
      <c r="O84" s="38">
        <v>3437</v>
      </c>
      <c r="P84" s="39">
        <f t="shared" si="5"/>
        <v>1.6893356472529543E-4</v>
      </c>
      <c r="Q84" s="85"/>
      <c r="R84" s="41">
        <f t="shared" si="6"/>
        <v>0</v>
      </c>
      <c r="S84" s="35" t="s">
        <v>471</v>
      </c>
      <c r="T84" s="12" t="s">
        <v>66</v>
      </c>
      <c r="U84" s="14">
        <v>3618</v>
      </c>
      <c r="V84" s="12"/>
      <c r="W84" s="12"/>
      <c r="X84" s="14"/>
      <c r="Y84" s="12"/>
      <c r="Z84" s="12"/>
      <c r="AA84" s="14"/>
      <c r="AB84" s="12"/>
      <c r="AC84" s="12"/>
      <c r="AD84" s="14"/>
      <c r="AE84" s="12"/>
      <c r="AF84" s="12"/>
      <c r="AG84" s="14"/>
      <c r="AH84" s="12"/>
    </row>
    <row r="85" spans="1:34" s="3" customFormat="1" ht="21" customHeight="1" outlineLevel="2" x14ac:dyDescent="0.2">
      <c r="A85" s="57">
        <v>19</v>
      </c>
      <c r="B85" s="58">
        <f t="shared" si="3"/>
        <v>80</v>
      </c>
      <c r="C85" s="59" t="s">
        <v>438</v>
      </c>
      <c r="D85" s="58"/>
      <c r="E85" s="58" t="s">
        <v>201</v>
      </c>
      <c r="F85" s="58" t="s">
        <v>494</v>
      </c>
      <c r="G85" s="60">
        <v>114</v>
      </c>
      <c r="H85" s="58" t="s">
        <v>432</v>
      </c>
      <c r="I85" s="58" t="s">
        <v>555</v>
      </c>
      <c r="J85" s="11" t="s">
        <v>202</v>
      </c>
      <c r="K85" s="11" t="s">
        <v>586</v>
      </c>
      <c r="L85" s="11" t="s">
        <v>587</v>
      </c>
      <c r="M85" s="11" t="s">
        <v>157</v>
      </c>
      <c r="N85" s="34">
        <v>720</v>
      </c>
      <c r="O85" s="38">
        <v>686</v>
      </c>
      <c r="P85" s="40">
        <f t="shared" si="5"/>
        <v>3.3717900902401131E-5</v>
      </c>
      <c r="Q85" s="85"/>
      <c r="R85" s="41">
        <f t="shared" si="6"/>
        <v>0</v>
      </c>
      <c r="S85" s="36" t="s">
        <v>685</v>
      </c>
      <c r="T85" s="13" t="s">
        <v>202</v>
      </c>
      <c r="U85" s="14">
        <v>722</v>
      </c>
      <c r="V85" s="16"/>
      <c r="W85" s="18"/>
      <c r="X85" s="16"/>
      <c r="Y85" s="12"/>
      <c r="Z85" s="12"/>
      <c r="AA85" s="14"/>
      <c r="AB85" s="12"/>
      <c r="AC85" s="12"/>
      <c r="AD85" s="14"/>
      <c r="AE85" s="12"/>
      <c r="AF85" s="12"/>
      <c r="AG85" s="14"/>
      <c r="AH85" s="12"/>
    </row>
    <row r="86" spans="1:34" s="3" customFormat="1" ht="21" customHeight="1" outlineLevel="2" x14ac:dyDescent="0.2">
      <c r="A86" s="57">
        <v>19</v>
      </c>
      <c r="B86" s="58">
        <f t="shared" si="3"/>
        <v>81</v>
      </c>
      <c r="C86" s="59" t="s">
        <v>438</v>
      </c>
      <c r="D86" s="58"/>
      <c r="E86" s="58" t="s">
        <v>77</v>
      </c>
      <c r="F86" s="58" t="s">
        <v>493</v>
      </c>
      <c r="G86" s="60">
        <v>232</v>
      </c>
      <c r="H86" s="58" t="s">
        <v>432</v>
      </c>
      <c r="I86" s="58" t="s">
        <v>554</v>
      </c>
      <c r="J86" s="11" t="s">
        <v>502</v>
      </c>
      <c r="K86" s="11" t="s">
        <v>78</v>
      </c>
      <c r="L86" s="11" t="s">
        <v>26</v>
      </c>
      <c r="M86" s="11" t="s">
        <v>6</v>
      </c>
      <c r="N86" s="34">
        <v>38720</v>
      </c>
      <c r="O86" s="38">
        <v>1297</v>
      </c>
      <c r="P86" s="39">
        <f t="shared" si="5"/>
        <v>6.374944237669718E-5</v>
      </c>
      <c r="Q86" s="85"/>
      <c r="R86" s="41">
        <f t="shared" si="6"/>
        <v>0</v>
      </c>
      <c r="S86" s="35" t="s">
        <v>445</v>
      </c>
      <c r="T86" s="12" t="s">
        <v>502</v>
      </c>
      <c r="U86" s="63">
        <v>1365</v>
      </c>
      <c r="V86" s="12" t="s">
        <v>676</v>
      </c>
      <c r="W86" s="13" t="s">
        <v>722</v>
      </c>
      <c r="X86" s="14">
        <v>1386</v>
      </c>
      <c r="Y86" s="12"/>
      <c r="Z86" s="12"/>
      <c r="AA86" s="14"/>
      <c r="AB86" s="12"/>
      <c r="AC86" s="12"/>
      <c r="AD86" s="14"/>
      <c r="AE86" s="12"/>
      <c r="AF86" s="12"/>
      <c r="AG86" s="14"/>
      <c r="AH86" s="12"/>
    </row>
    <row r="87" spans="1:34" s="3" customFormat="1" ht="21" customHeight="1" outlineLevel="2" x14ac:dyDescent="0.2">
      <c r="A87" s="57">
        <v>19</v>
      </c>
      <c r="B87" s="58">
        <f t="shared" si="3"/>
        <v>82</v>
      </c>
      <c r="C87" s="59" t="s">
        <v>438</v>
      </c>
      <c r="D87" s="58"/>
      <c r="E87" s="58" t="s">
        <v>205</v>
      </c>
      <c r="F87" s="58" t="s">
        <v>494</v>
      </c>
      <c r="G87" s="60">
        <v>232</v>
      </c>
      <c r="H87" s="58" t="s">
        <v>432</v>
      </c>
      <c r="I87" s="58" t="s">
        <v>554</v>
      </c>
      <c r="J87" s="11" t="s">
        <v>207</v>
      </c>
      <c r="K87" s="11" t="s">
        <v>206</v>
      </c>
      <c r="L87" s="11" t="s">
        <v>560</v>
      </c>
      <c r="M87" s="11" t="s">
        <v>157</v>
      </c>
      <c r="N87" s="34">
        <v>69600</v>
      </c>
      <c r="O87" s="38">
        <v>115</v>
      </c>
      <c r="P87" s="40">
        <f t="shared" si="5"/>
        <v>5.6524177897611221E-6</v>
      </c>
      <c r="Q87" s="85"/>
      <c r="R87" s="41">
        <f t="shared" si="6"/>
        <v>0</v>
      </c>
      <c r="S87" s="35" t="s">
        <v>513</v>
      </c>
      <c r="T87" s="12" t="s">
        <v>207</v>
      </c>
      <c r="U87" s="14">
        <v>168</v>
      </c>
      <c r="V87" s="12" t="s">
        <v>445</v>
      </c>
      <c r="W87" s="12" t="s">
        <v>369</v>
      </c>
      <c r="X87" s="14">
        <v>158</v>
      </c>
      <c r="Y87" s="12" t="s">
        <v>512</v>
      </c>
      <c r="Z87" s="12" t="s">
        <v>368</v>
      </c>
      <c r="AA87" s="14">
        <v>121</v>
      </c>
      <c r="AB87" s="12"/>
      <c r="AC87" s="12"/>
      <c r="AD87" s="14"/>
      <c r="AE87" s="12"/>
      <c r="AF87" s="12"/>
      <c r="AG87" s="14"/>
      <c r="AH87" s="12"/>
    </row>
    <row r="88" spans="1:34" s="3" customFormat="1" ht="21" customHeight="1" outlineLevel="2" x14ac:dyDescent="0.2">
      <c r="A88" s="57">
        <v>19</v>
      </c>
      <c r="B88" s="58">
        <f t="shared" si="3"/>
        <v>83</v>
      </c>
      <c r="C88" s="59" t="s">
        <v>438</v>
      </c>
      <c r="D88" s="58"/>
      <c r="E88" s="58" t="s">
        <v>331</v>
      </c>
      <c r="F88" s="58" t="s">
        <v>492</v>
      </c>
      <c r="G88" s="60">
        <v>131</v>
      </c>
      <c r="H88" s="58" t="s">
        <v>432</v>
      </c>
      <c r="I88" s="58" t="s">
        <v>554</v>
      </c>
      <c r="J88" s="11" t="s">
        <v>333</v>
      </c>
      <c r="K88" s="11" t="s">
        <v>669</v>
      </c>
      <c r="L88" s="11" t="s">
        <v>332</v>
      </c>
      <c r="M88" s="11" t="s">
        <v>2</v>
      </c>
      <c r="N88" s="34">
        <v>200</v>
      </c>
      <c r="O88" s="38">
        <v>1701</v>
      </c>
      <c r="P88" s="40">
        <f t="shared" si="5"/>
        <v>8.3606631829423198E-5</v>
      </c>
      <c r="Q88" s="85"/>
      <c r="R88" s="41">
        <f t="shared" si="6"/>
        <v>0</v>
      </c>
      <c r="S88" s="36" t="s">
        <v>451</v>
      </c>
      <c r="T88" s="13" t="s">
        <v>333</v>
      </c>
      <c r="U88" s="14">
        <v>1790</v>
      </c>
      <c r="V88" s="12" t="s">
        <v>678</v>
      </c>
      <c r="W88" s="12" t="s">
        <v>399</v>
      </c>
      <c r="X88" s="14">
        <v>1802</v>
      </c>
      <c r="Y88" s="12"/>
      <c r="Z88" s="12"/>
      <c r="AA88" s="14"/>
      <c r="AB88" s="12"/>
      <c r="AC88" s="12"/>
      <c r="AD88" s="14"/>
      <c r="AE88" s="12"/>
      <c r="AF88" s="12"/>
      <c r="AG88" s="14"/>
      <c r="AH88" s="12"/>
    </row>
    <row r="89" spans="1:34" s="3" customFormat="1" ht="21" customHeight="1" outlineLevel="2" x14ac:dyDescent="0.2">
      <c r="A89" s="57">
        <v>19</v>
      </c>
      <c r="B89" s="58">
        <f t="shared" si="3"/>
        <v>84</v>
      </c>
      <c r="C89" s="59" t="s">
        <v>438</v>
      </c>
      <c r="D89" s="58"/>
      <c r="E89" s="58" t="s">
        <v>723</v>
      </c>
      <c r="F89" s="58" t="s">
        <v>493</v>
      </c>
      <c r="G89" s="60">
        <v>113</v>
      </c>
      <c r="H89" s="58" t="s">
        <v>432</v>
      </c>
      <c r="I89" s="58" t="s">
        <v>555</v>
      </c>
      <c r="J89" s="11" t="s">
        <v>724</v>
      </c>
      <c r="K89" s="11" t="s">
        <v>725</v>
      </c>
      <c r="L89" s="11" t="s">
        <v>726</v>
      </c>
      <c r="M89" s="11" t="s">
        <v>3</v>
      </c>
      <c r="N89" s="34">
        <v>100</v>
      </c>
      <c r="O89" s="38">
        <v>2657</v>
      </c>
      <c r="P89" s="40">
        <f t="shared" si="5"/>
        <v>1.3059542667300263E-4</v>
      </c>
      <c r="Q89" s="85"/>
      <c r="R89" s="41">
        <f t="shared" si="6"/>
        <v>0</v>
      </c>
      <c r="S89" s="35" t="s">
        <v>451</v>
      </c>
      <c r="T89" s="13" t="s">
        <v>724</v>
      </c>
      <c r="U89" s="14">
        <v>2797</v>
      </c>
      <c r="V89" s="12"/>
      <c r="W89" s="12"/>
      <c r="X89" s="14"/>
      <c r="Y89" s="12"/>
      <c r="Z89" s="12"/>
      <c r="AA89" s="14"/>
      <c r="AB89" s="12"/>
      <c r="AC89" s="12"/>
      <c r="AD89" s="14"/>
      <c r="AE89" s="12"/>
      <c r="AF89" s="12"/>
      <c r="AG89" s="14"/>
      <c r="AH89" s="12"/>
    </row>
    <row r="90" spans="1:34" s="3" customFormat="1" ht="21" customHeight="1" outlineLevel="2" x14ac:dyDescent="0.2">
      <c r="A90" s="57">
        <v>19</v>
      </c>
      <c r="B90" s="58">
        <f t="shared" si="3"/>
        <v>85</v>
      </c>
      <c r="C90" s="59" t="s">
        <v>438</v>
      </c>
      <c r="D90" s="58"/>
      <c r="E90" s="58" t="s">
        <v>727</v>
      </c>
      <c r="F90" s="58" t="s">
        <v>493</v>
      </c>
      <c r="G90" s="60">
        <v>113</v>
      </c>
      <c r="H90" s="58" t="s">
        <v>432</v>
      </c>
      <c r="I90" s="58" t="s">
        <v>555</v>
      </c>
      <c r="J90" s="11" t="s">
        <v>728</v>
      </c>
      <c r="K90" s="11" t="s">
        <v>729</v>
      </c>
      <c r="L90" s="11" t="s">
        <v>730</v>
      </c>
      <c r="M90" s="11" t="s">
        <v>3</v>
      </c>
      <c r="N90" s="34">
        <v>50</v>
      </c>
      <c r="O90" s="38">
        <v>7775</v>
      </c>
      <c r="P90" s="40">
        <f t="shared" si="5"/>
        <v>3.8215259404689324E-4</v>
      </c>
      <c r="Q90" s="85"/>
      <c r="R90" s="41">
        <f t="shared" si="6"/>
        <v>0</v>
      </c>
      <c r="S90" s="35" t="s">
        <v>451</v>
      </c>
      <c r="T90" s="12" t="s">
        <v>728</v>
      </c>
      <c r="U90" s="14">
        <v>8184</v>
      </c>
      <c r="V90" s="12"/>
      <c r="W90" s="12"/>
      <c r="X90" s="14"/>
      <c r="Y90" s="12"/>
      <c r="Z90" s="12"/>
      <c r="AA90" s="14"/>
      <c r="AB90" s="12"/>
      <c r="AC90" s="12"/>
      <c r="AD90" s="14"/>
      <c r="AE90" s="12"/>
      <c r="AF90" s="12"/>
      <c r="AG90" s="14"/>
      <c r="AH90" s="12"/>
    </row>
    <row r="91" spans="1:34" s="3" customFormat="1" ht="21" customHeight="1" outlineLevel="2" x14ac:dyDescent="0.2">
      <c r="A91" s="57">
        <v>19</v>
      </c>
      <c r="B91" s="58">
        <f t="shared" si="3"/>
        <v>86</v>
      </c>
      <c r="C91" s="59" t="s">
        <v>438</v>
      </c>
      <c r="D91" s="58"/>
      <c r="E91" s="58" t="s">
        <v>79</v>
      </c>
      <c r="F91" s="58" t="s">
        <v>493</v>
      </c>
      <c r="G91" s="60">
        <v>399</v>
      </c>
      <c r="H91" s="58" t="s">
        <v>432</v>
      </c>
      <c r="I91" s="58" t="s">
        <v>554</v>
      </c>
      <c r="J91" s="11" t="s">
        <v>544</v>
      </c>
      <c r="K91" s="11" t="s">
        <v>731</v>
      </c>
      <c r="L91" s="11" t="s">
        <v>18</v>
      </c>
      <c r="M91" s="11" t="s">
        <v>6</v>
      </c>
      <c r="N91" s="34">
        <v>380</v>
      </c>
      <c r="O91" s="38">
        <v>2110</v>
      </c>
      <c r="P91" s="39">
        <f t="shared" si="5"/>
        <v>1.0370957857735624E-4</v>
      </c>
      <c r="Q91" s="85"/>
      <c r="R91" s="41">
        <f t="shared" si="6"/>
        <v>0</v>
      </c>
      <c r="S91" s="35" t="s">
        <v>515</v>
      </c>
      <c r="T91" s="12" t="s">
        <v>80</v>
      </c>
      <c r="U91" s="14">
        <v>2399</v>
      </c>
      <c r="V91" s="12" t="s">
        <v>445</v>
      </c>
      <c r="W91" s="12" t="s">
        <v>544</v>
      </c>
      <c r="X91" s="14">
        <v>2221</v>
      </c>
      <c r="Y91" s="12"/>
      <c r="Z91" s="15"/>
      <c r="AA91" s="14"/>
      <c r="AB91" s="12"/>
      <c r="AC91" s="12"/>
      <c r="AD91" s="14"/>
      <c r="AE91" s="12"/>
      <c r="AF91" s="12"/>
      <c r="AG91" s="14"/>
      <c r="AH91" s="12"/>
    </row>
    <row r="92" spans="1:34" s="3" customFormat="1" ht="21" customHeight="1" outlineLevel="2" x14ac:dyDescent="0.2">
      <c r="A92" s="57">
        <v>19</v>
      </c>
      <c r="B92" s="58">
        <f t="shared" si="3"/>
        <v>87</v>
      </c>
      <c r="C92" s="59" t="s">
        <v>438</v>
      </c>
      <c r="D92" s="58"/>
      <c r="E92" s="58" t="s">
        <v>83</v>
      </c>
      <c r="F92" s="58" t="s">
        <v>493</v>
      </c>
      <c r="G92" s="60">
        <v>117</v>
      </c>
      <c r="H92" s="58" t="s">
        <v>432</v>
      </c>
      <c r="I92" s="58" t="s">
        <v>554</v>
      </c>
      <c r="J92" s="11" t="s">
        <v>86</v>
      </c>
      <c r="K92" s="11" t="s">
        <v>84</v>
      </c>
      <c r="L92" s="11" t="s">
        <v>85</v>
      </c>
      <c r="M92" s="11" t="s">
        <v>3</v>
      </c>
      <c r="N92" s="34">
        <v>3480</v>
      </c>
      <c r="O92" s="38">
        <v>285</v>
      </c>
      <c r="P92" s="39">
        <f t="shared" si="5"/>
        <v>1.4008165826799302E-5</v>
      </c>
      <c r="Q92" s="85"/>
      <c r="R92" s="41">
        <f t="shared" si="6"/>
        <v>0</v>
      </c>
      <c r="S92" s="35" t="s">
        <v>453</v>
      </c>
      <c r="T92" s="12" t="s">
        <v>86</v>
      </c>
      <c r="U92" s="14">
        <v>365</v>
      </c>
      <c r="V92" s="12" t="s">
        <v>463</v>
      </c>
      <c r="W92" s="12" t="s">
        <v>393</v>
      </c>
      <c r="X92" s="14">
        <v>300</v>
      </c>
      <c r="Y92" s="12"/>
      <c r="Z92" s="15"/>
      <c r="AA92" s="14"/>
      <c r="AB92" s="12"/>
      <c r="AC92" s="12"/>
      <c r="AD92" s="14"/>
      <c r="AE92" s="12"/>
      <c r="AF92" s="12"/>
      <c r="AG92" s="14"/>
      <c r="AH92" s="12"/>
    </row>
    <row r="93" spans="1:34" s="3" customFormat="1" ht="21" customHeight="1" outlineLevel="2" x14ac:dyDescent="0.2">
      <c r="A93" s="57">
        <v>19</v>
      </c>
      <c r="B93" s="58">
        <f t="shared" si="3"/>
        <v>88</v>
      </c>
      <c r="C93" s="59" t="s">
        <v>438</v>
      </c>
      <c r="D93" s="58"/>
      <c r="E93" s="58" t="s">
        <v>187</v>
      </c>
      <c r="F93" s="58" t="s">
        <v>494</v>
      </c>
      <c r="G93" s="60">
        <v>721</v>
      </c>
      <c r="H93" s="58" t="s">
        <v>432</v>
      </c>
      <c r="I93" s="58" t="s">
        <v>554</v>
      </c>
      <c r="J93" s="11" t="s">
        <v>188</v>
      </c>
      <c r="K93" s="11" t="s">
        <v>646</v>
      </c>
      <c r="L93" s="11" t="s">
        <v>647</v>
      </c>
      <c r="M93" s="11" t="s">
        <v>4</v>
      </c>
      <c r="N93" s="34">
        <v>5448</v>
      </c>
      <c r="O93" s="38">
        <v>7975</v>
      </c>
      <c r="P93" s="40">
        <f t="shared" si="5"/>
        <v>3.9198288585517348E-4</v>
      </c>
      <c r="Q93" s="85"/>
      <c r="R93" s="41">
        <f t="shared" si="6"/>
        <v>0</v>
      </c>
      <c r="S93" s="35" t="s">
        <v>474</v>
      </c>
      <c r="T93" s="12" t="s">
        <v>188</v>
      </c>
      <c r="U93" s="14">
        <v>9295</v>
      </c>
      <c r="V93" s="12" t="s">
        <v>442</v>
      </c>
      <c r="W93" s="12" t="s">
        <v>391</v>
      </c>
      <c r="X93" s="14">
        <v>8395</v>
      </c>
      <c r="Y93" s="12" t="s">
        <v>682</v>
      </c>
      <c r="Z93" s="12" t="s">
        <v>495</v>
      </c>
      <c r="AA93" s="14">
        <v>9353</v>
      </c>
      <c r="AB93" s="12"/>
      <c r="AC93" s="12"/>
      <c r="AD93" s="14"/>
      <c r="AE93" s="12"/>
      <c r="AF93" s="12"/>
      <c r="AG93" s="14"/>
      <c r="AH93" s="12"/>
    </row>
    <row r="94" spans="1:34" s="3" customFormat="1" ht="21" customHeight="1" outlineLevel="2" x14ac:dyDescent="0.2">
      <c r="A94" s="57">
        <v>19</v>
      </c>
      <c r="B94" s="58">
        <f t="shared" si="3"/>
        <v>89</v>
      </c>
      <c r="C94" s="59" t="s">
        <v>438</v>
      </c>
      <c r="D94" s="58"/>
      <c r="E94" s="58" t="s">
        <v>87</v>
      </c>
      <c r="F94" s="58" t="s">
        <v>493</v>
      </c>
      <c r="G94" s="60">
        <v>399</v>
      </c>
      <c r="H94" s="58" t="s">
        <v>432</v>
      </c>
      <c r="I94" s="58" t="s">
        <v>554</v>
      </c>
      <c r="J94" s="11" t="s">
        <v>89</v>
      </c>
      <c r="K94" s="11" t="s">
        <v>648</v>
      </c>
      <c r="L94" s="11" t="s">
        <v>88</v>
      </c>
      <c r="M94" s="11" t="s">
        <v>562</v>
      </c>
      <c r="N94" s="34">
        <v>588</v>
      </c>
      <c r="O94" s="38">
        <v>46338</v>
      </c>
      <c r="P94" s="40">
        <f t="shared" si="5"/>
        <v>2.2775803090604421E-3</v>
      </c>
      <c r="Q94" s="85"/>
      <c r="R94" s="41">
        <f t="shared" si="6"/>
        <v>0</v>
      </c>
      <c r="S94" s="35" t="s">
        <v>451</v>
      </c>
      <c r="T94" s="12" t="s">
        <v>89</v>
      </c>
      <c r="U94" s="14">
        <v>51775</v>
      </c>
      <c r="V94" s="12" t="s">
        <v>471</v>
      </c>
      <c r="W94" s="12" t="s">
        <v>518</v>
      </c>
      <c r="X94" s="14">
        <v>48777</v>
      </c>
      <c r="Y94" s="12" t="s">
        <v>473</v>
      </c>
      <c r="Z94" s="12" t="s">
        <v>397</v>
      </c>
      <c r="AA94" s="14">
        <v>53765</v>
      </c>
      <c r="AB94" s="12"/>
      <c r="AC94" s="12"/>
      <c r="AD94" s="14"/>
      <c r="AE94" s="12"/>
      <c r="AF94" s="12"/>
      <c r="AG94" s="14"/>
      <c r="AH94" s="12"/>
    </row>
    <row r="95" spans="1:34" s="3" customFormat="1" ht="21" customHeight="1" outlineLevel="2" x14ac:dyDescent="0.2">
      <c r="A95" s="57">
        <v>19</v>
      </c>
      <c r="B95" s="58">
        <f t="shared" ref="B95:B142" si="7">B94+1</f>
        <v>90</v>
      </c>
      <c r="C95" s="59" t="s">
        <v>438</v>
      </c>
      <c r="D95" s="58"/>
      <c r="E95" s="58" t="s">
        <v>224</v>
      </c>
      <c r="F95" s="58" t="s">
        <v>494</v>
      </c>
      <c r="G95" s="60">
        <v>219</v>
      </c>
      <c r="H95" s="58" t="s">
        <v>432</v>
      </c>
      <c r="I95" s="58" t="s">
        <v>555</v>
      </c>
      <c r="J95" s="11" t="s">
        <v>225</v>
      </c>
      <c r="K95" s="11" t="s">
        <v>589</v>
      </c>
      <c r="L95" s="11" t="s">
        <v>167</v>
      </c>
      <c r="M95" s="11" t="s">
        <v>159</v>
      </c>
      <c r="N95" s="34">
        <v>400</v>
      </c>
      <c r="O95" s="38">
        <v>165</v>
      </c>
      <c r="P95" s="39">
        <f t="shared" si="5"/>
        <v>8.1099907418311753E-6</v>
      </c>
      <c r="Q95" s="85"/>
      <c r="R95" s="41">
        <f t="shared" si="6"/>
        <v>0</v>
      </c>
      <c r="S95" s="35" t="s">
        <v>507</v>
      </c>
      <c r="T95" s="12" t="s">
        <v>225</v>
      </c>
      <c r="U95" s="14">
        <v>174</v>
      </c>
      <c r="V95" s="12"/>
      <c r="W95" s="12"/>
      <c r="X95" s="14"/>
      <c r="Y95" s="12"/>
      <c r="Z95" s="12"/>
      <c r="AA95" s="14"/>
      <c r="AB95" s="12"/>
      <c r="AC95" s="12"/>
      <c r="AD95" s="14"/>
      <c r="AE95" s="12"/>
      <c r="AF95" s="12"/>
      <c r="AG95" s="14"/>
      <c r="AH95" s="12"/>
    </row>
    <row r="96" spans="1:34" s="3" customFormat="1" ht="21" customHeight="1" outlineLevel="2" x14ac:dyDescent="0.2">
      <c r="A96" s="57">
        <v>19</v>
      </c>
      <c r="B96" s="58">
        <f t="shared" si="7"/>
        <v>91</v>
      </c>
      <c r="C96" s="59" t="s">
        <v>439</v>
      </c>
      <c r="D96" s="58"/>
      <c r="E96" s="58" t="s">
        <v>550</v>
      </c>
      <c r="F96" s="58" t="s">
        <v>494</v>
      </c>
      <c r="G96" s="60">
        <v>421</v>
      </c>
      <c r="H96" s="58" t="s">
        <v>432</v>
      </c>
      <c r="I96" s="58" t="s">
        <v>554</v>
      </c>
      <c r="J96" s="11" t="s">
        <v>230</v>
      </c>
      <c r="K96" s="11" t="s">
        <v>785</v>
      </c>
      <c r="L96" s="11" t="s">
        <v>237</v>
      </c>
      <c r="M96" s="11" t="s">
        <v>157</v>
      </c>
      <c r="N96" s="34">
        <v>840</v>
      </c>
      <c r="O96" s="38">
        <v>4500</v>
      </c>
      <c r="P96" s="39">
        <f t="shared" si="5"/>
        <v>2.2118156568630477E-4</v>
      </c>
      <c r="Q96" s="85"/>
      <c r="R96" s="41">
        <f t="shared" si="6"/>
        <v>0</v>
      </c>
      <c r="S96" s="35" t="s">
        <v>445</v>
      </c>
      <c r="T96" s="12" t="s">
        <v>378</v>
      </c>
      <c r="U96" s="14">
        <v>10427</v>
      </c>
      <c r="V96" s="12" t="s">
        <v>466</v>
      </c>
      <c r="W96" s="12" t="s">
        <v>230</v>
      </c>
      <c r="X96" s="14">
        <v>4737</v>
      </c>
      <c r="Y96" s="12" t="s">
        <v>688</v>
      </c>
      <c r="Z96" s="12" t="s">
        <v>379</v>
      </c>
      <c r="AA96" s="14">
        <v>10972</v>
      </c>
      <c r="AB96" s="12" t="s">
        <v>454</v>
      </c>
      <c r="AC96" s="12" t="s">
        <v>380</v>
      </c>
      <c r="AD96" s="14">
        <v>11396</v>
      </c>
      <c r="AE96" s="12"/>
      <c r="AF96" s="12"/>
      <c r="AG96" s="14"/>
      <c r="AH96" s="12"/>
    </row>
    <row r="97" spans="1:34" s="3" customFormat="1" ht="21" customHeight="1" outlineLevel="2" x14ac:dyDescent="0.2">
      <c r="A97" s="57">
        <v>19</v>
      </c>
      <c r="B97" s="58">
        <f t="shared" si="7"/>
        <v>92</v>
      </c>
      <c r="C97" s="59" t="s">
        <v>438</v>
      </c>
      <c r="D97" s="58"/>
      <c r="E97" s="58" t="s">
        <v>337</v>
      </c>
      <c r="F97" s="58" t="s">
        <v>492</v>
      </c>
      <c r="G97" s="60">
        <v>229</v>
      </c>
      <c r="H97" s="58" t="s">
        <v>432</v>
      </c>
      <c r="I97" s="58" t="s">
        <v>555</v>
      </c>
      <c r="J97" s="11" t="s">
        <v>339</v>
      </c>
      <c r="K97" s="11" t="s">
        <v>338</v>
      </c>
      <c r="L97" s="11" t="s">
        <v>579</v>
      </c>
      <c r="M97" s="11" t="s">
        <v>95</v>
      </c>
      <c r="N97" s="34">
        <v>4</v>
      </c>
      <c r="O97" s="38">
        <v>36338</v>
      </c>
      <c r="P97" s="40">
        <f t="shared" si="5"/>
        <v>1.7860657186464317E-3</v>
      </c>
      <c r="Q97" s="85"/>
      <c r="R97" s="41">
        <f t="shared" si="6"/>
        <v>0</v>
      </c>
      <c r="S97" s="35" t="s">
        <v>688</v>
      </c>
      <c r="T97" s="12" t="s">
        <v>339</v>
      </c>
      <c r="U97" s="14">
        <v>38250</v>
      </c>
      <c r="V97" s="12"/>
      <c r="W97" s="12"/>
      <c r="X97" s="14"/>
      <c r="Y97" s="12"/>
      <c r="Z97" s="12"/>
      <c r="AA97" s="14"/>
      <c r="AB97" s="12"/>
      <c r="AC97" s="12"/>
      <c r="AD97" s="14"/>
      <c r="AE97" s="12"/>
      <c r="AF97" s="12"/>
      <c r="AG97" s="14"/>
      <c r="AH97" s="12"/>
    </row>
    <row r="98" spans="1:34" s="3" customFormat="1" ht="21" customHeight="1" outlineLevel="2" x14ac:dyDescent="0.2">
      <c r="A98" s="57">
        <v>19</v>
      </c>
      <c r="B98" s="58">
        <f t="shared" si="7"/>
        <v>93</v>
      </c>
      <c r="C98" s="59" t="s">
        <v>458</v>
      </c>
      <c r="D98" s="58"/>
      <c r="E98" s="58" t="s">
        <v>92</v>
      </c>
      <c r="F98" s="58" t="s">
        <v>493</v>
      </c>
      <c r="G98" s="60">
        <v>396</v>
      </c>
      <c r="H98" s="58" t="s">
        <v>432</v>
      </c>
      <c r="I98" s="58" t="s">
        <v>555</v>
      </c>
      <c r="J98" s="11" t="s">
        <v>93</v>
      </c>
      <c r="K98" s="11" t="s">
        <v>611</v>
      </c>
      <c r="L98" s="11" t="s">
        <v>580</v>
      </c>
      <c r="M98" s="11" t="s">
        <v>53</v>
      </c>
      <c r="N98" s="34">
        <v>700</v>
      </c>
      <c r="O98" s="38">
        <v>36558</v>
      </c>
      <c r="P98" s="39">
        <f t="shared" si="5"/>
        <v>1.79687903963554E-3</v>
      </c>
      <c r="Q98" s="85"/>
      <c r="R98" s="41">
        <f t="shared" si="6"/>
        <v>0</v>
      </c>
      <c r="S98" s="35" t="s">
        <v>690</v>
      </c>
      <c r="T98" s="12" t="s">
        <v>93</v>
      </c>
      <c r="U98" s="14">
        <v>38482</v>
      </c>
      <c r="V98" s="12"/>
      <c r="W98" s="12"/>
      <c r="X98" s="14"/>
      <c r="Y98" s="12"/>
      <c r="Z98" s="12"/>
      <c r="AA98" s="14"/>
      <c r="AB98" s="12"/>
      <c r="AC98" s="12"/>
      <c r="AD98" s="14"/>
      <c r="AE98" s="12"/>
      <c r="AF98" s="12"/>
      <c r="AG98" s="14"/>
      <c r="AH98" s="12"/>
    </row>
    <row r="99" spans="1:34" s="3" customFormat="1" ht="21" customHeight="1" outlineLevel="2" x14ac:dyDescent="0.2">
      <c r="A99" s="57">
        <v>19</v>
      </c>
      <c r="B99" s="58">
        <f t="shared" si="7"/>
        <v>94</v>
      </c>
      <c r="C99" s="59" t="s">
        <v>438</v>
      </c>
      <c r="D99" s="58"/>
      <c r="E99" s="58" t="s">
        <v>231</v>
      </c>
      <c r="F99" s="58" t="s">
        <v>494</v>
      </c>
      <c r="G99" s="60">
        <v>322</v>
      </c>
      <c r="H99" s="58" t="s">
        <v>434</v>
      </c>
      <c r="I99" s="58" t="s">
        <v>555</v>
      </c>
      <c r="J99" s="11" t="s">
        <v>233</v>
      </c>
      <c r="K99" s="11" t="s">
        <v>649</v>
      </c>
      <c r="L99" s="11" t="s">
        <v>232</v>
      </c>
      <c r="M99" s="11" t="s">
        <v>2</v>
      </c>
      <c r="N99" s="34">
        <v>20</v>
      </c>
      <c r="O99" s="38">
        <v>19000</v>
      </c>
      <c r="P99" s="39">
        <f t="shared" si="5"/>
        <v>9.3387772178662011E-4</v>
      </c>
      <c r="Q99" s="85"/>
      <c r="R99" s="41">
        <f t="shared" si="6"/>
        <v>0</v>
      </c>
      <c r="S99" s="35" t="s">
        <v>517</v>
      </c>
      <c r="T99" s="12" t="s">
        <v>233</v>
      </c>
      <c r="U99" s="63" t="s">
        <v>787</v>
      </c>
      <c r="V99" s="12"/>
      <c r="W99" s="12"/>
      <c r="X99" s="14"/>
      <c r="Y99" s="12"/>
      <c r="Z99" s="12"/>
      <c r="AA99" s="14"/>
      <c r="AB99" s="12"/>
      <c r="AC99" s="12"/>
      <c r="AD99" s="14"/>
      <c r="AE99" s="12"/>
      <c r="AF99" s="12"/>
      <c r="AG99" s="14"/>
      <c r="AH99" s="12"/>
    </row>
    <row r="100" spans="1:34" s="3" customFormat="1" ht="21" customHeight="1" outlineLevel="2" x14ac:dyDescent="0.2">
      <c r="A100" s="57">
        <v>19</v>
      </c>
      <c r="B100" s="58">
        <f t="shared" si="7"/>
        <v>95</v>
      </c>
      <c r="C100" s="59" t="s">
        <v>439</v>
      </c>
      <c r="D100" s="58"/>
      <c r="E100" s="58" t="s">
        <v>90</v>
      </c>
      <c r="F100" s="58" t="s">
        <v>493</v>
      </c>
      <c r="G100" s="60">
        <v>421</v>
      </c>
      <c r="H100" s="58" t="s">
        <v>432</v>
      </c>
      <c r="I100" s="58" t="s">
        <v>555</v>
      </c>
      <c r="J100" s="11" t="s">
        <v>91</v>
      </c>
      <c r="K100" s="11" t="s">
        <v>640</v>
      </c>
      <c r="L100" s="11" t="s">
        <v>62</v>
      </c>
      <c r="M100" s="11" t="s">
        <v>6</v>
      </c>
      <c r="N100" s="34">
        <v>19</v>
      </c>
      <c r="O100" s="38">
        <v>3326547</v>
      </c>
      <c r="P100" s="39">
        <f t="shared" si="5"/>
        <v>0.16350463861979558</v>
      </c>
      <c r="Q100" s="85"/>
      <c r="R100" s="41">
        <f t="shared" si="6"/>
        <v>0</v>
      </c>
      <c r="S100" s="35" t="s">
        <v>467</v>
      </c>
      <c r="T100" s="12" t="s">
        <v>91</v>
      </c>
      <c r="U100" s="14">
        <v>3501628</v>
      </c>
      <c r="V100" s="12"/>
      <c r="W100" s="12"/>
      <c r="X100" s="14"/>
      <c r="Y100" s="12"/>
      <c r="Z100" s="12"/>
      <c r="AA100" s="14"/>
      <c r="AB100" s="12"/>
      <c r="AC100" s="12"/>
      <c r="AD100" s="14"/>
      <c r="AE100" s="12"/>
      <c r="AF100" s="12"/>
      <c r="AG100" s="14"/>
      <c r="AH100" s="12"/>
    </row>
    <row r="101" spans="1:34" s="3" customFormat="1" ht="21" customHeight="1" outlineLevel="2" x14ac:dyDescent="0.2">
      <c r="A101" s="57">
        <v>19</v>
      </c>
      <c r="B101" s="58">
        <f t="shared" si="7"/>
        <v>96</v>
      </c>
      <c r="C101" s="59" t="s">
        <v>438</v>
      </c>
      <c r="D101" s="58"/>
      <c r="E101" s="58" t="s">
        <v>234</v>
      </c>
      <c r="F101" s="58" t="s">
        <v>494</v>
      </c>
      <c r="G101" s="60">
        <v>392</v>
      </c>
      <c r="H101" s="58" t="s">
        <v>432</v>
      </c>
      <c r="I101" s="58" t="s">
        <v>555</v>
      </c>
      <c r="J101" s="11" t="s">
        <v>236</v>
      </c>
      <c r="K101" s="11" t="s">
        <v>581</v>
      </c>
      <c r="L101" s="11" t="s">
        <v>235</v>
      </c>
      <c r="M101" s="11" t="s">
        <v>441</v>
      </c>
      <c r="N101" s="34">
        <v>8484</v>
      </c>
      <c r="O101" s="38">
        <v>1763</v>
      </c>
      <c r="P101" s="40">
        <f t="shared" si="5"/>
        <v>8.6654022289990072E-5</v>
      </c>
      <c r="Q101" s="85"/>
      <c r="R101" s="41">
        <f t="shared" si="6"/>
        <v>0</v>
      </c>
      <c r="S101" s="36" t="s">
        <v>466</v>
      </c>
      <c r="T101" s="13" t="s">
        <v>236</v>
      </c>
      <c r="U101" s="14">
        <v>1856</v>
      </c>
      <c r="V101" s="12"/>
      <c r="W101" s="13"/>
      <c r="X101" s="14"/>
      <c r="Y101" s="12"/>
      <c r="Z101" s="12"/>
      <c r="AA101" s="14"/>
      <c r="AB101" s="12"/>
      <c r="AC101" s="15"/>
      <c r="AD101" s="14"/>
      <c r="AE101" s="12"/>
      <c r="AF101" s="12"/>
      <c r="AG101" s="14"/>
      <c r="AH101" s="12"/>
    </row>
    <row r="102" spans="1:34" s="3" customFormat="1" ht="21" customHeight="1" outlineLevel="2" x14ac:dyDescent="0.2">
      <c r="A102" s="57">
        <v>19</v>
      </c>
      <c r="B102" s="58">
        <f t="shared" si="7"/>
        <v>97</v>
      </c>
      <c r="C102" s="59" t="s">
        <v>438</v>
      </c>
      <c r="D102" s="58"/>
      <c r="E102" s="58" t="s">
        <v>239</v>
      </c>
      <c r="F102" s="58" t="s">
        <v>494</v>
      </c>
      <c r="G102" s="60">
        <v>629</v>
      </c>
      <c r="H102" s="58" t="s">
        <v>432</v>
      </c>
      <c r="I102" s="58" t="s">
        <v>555</v>
      </c>
      <c r="J102" s="11" t="s">
        <v>241</v>
      </c>
      <c r="K102" s="11" t="s">
        <v>240</v>
      </c>
      <c r="L102" s="11" t="s">
        <v>615</v>
      </c>
      <c r="M102" s="11" t="s">
        <v>157</v>
      </c>
      <c r="N102" s="34">
        <v>60</v>
      </c>
      <c r="O102" s="38">
        <v>9897</v>
      </c>
      <c r="P102" s="40">
        <f t="shared" ref="P102:P133" si="8">$O102/SUMIFS($O:$O,$A:$A,$A102)</f>
        <v>4.864519901327463E-4</v>
      </c>
      <c r="Q102" s="85"/>
      <c r="R102" s="41">
        <f t="shared" si="6"/>
        <v>0</v>
      </c>
      <c r="S102" s="35" t="s">
        <v>677</v>
      </c>
      <c r="T102" s="12" t="s">
        <v>241</v>
      </c>
      <c r="U102" s="14">
        <v>10418</v>
      </c>
      <c r="V102" s="12"/>
      <c r="W102" s="12"/>
      <c r="X102" s="14"/>
      <c r="Y102" s="12"/>
      <c r="Z102" s="12"/>
      <c r="AA102" s="14"/>
      <c r="AB102" s="12"/>
      <c r="AC102" s="12"/>
      <c r="AD102" s="14"/>
      <c r="AE102" s="12"/>
      <c r="AF102" s="12"/>
      <c r="AG102" s="14"/>
      <c r="AH102" s="12"/>
    </row>
    <row r="103" spans="1:34" s="3" customFormat="1" ht="21" customHeight="1" outlineLevel="2" x14ac:dyDescent="0.2">
      <c r="A103" s="57">
        <v>19</v>
      </c>
      <c r="B103" s="58">
        <f t="shared" si="7"/>
        <v>98</v>
      </c>
      <c r="C103" s="59" t="s">
        <v>438</v>
      </c>
      <c r="D103" s="58"/>
      <c r="E103" s="58" t="s">
        <v>244</v>
      </c>
      <c r="F103" s="58" t="s">
        <v>494</v>
      </c>
      <c r="G103" s="60">
        <v>237</v>
      </c>
      <c r="H103" s="58" t="s">
        <v>432</v>
      </c>
      <c r="I103" s="58" t="s">
        <v>555</v>
      </c>
      <c r="J103" s="11" t="s">
        <v>245</v>
      </c>
      <c r="K103" s="11" t="s">
        <v>650</v>
      </c>
      <c r="L103" s="11" t="s">
        <v>166</v>
      </c>
      <c r="M103" s="11" t="s">
        <v>159</v>
      </c>
      <c r="N103" s="34">
        <v>82200</v>
      </c>
      <c r="O103" s="38">
        <v>91</v>
      </c>
      <c r="P103" s="39">
        <f t="shared" si="8"/>
        <v>4.4727827727674961E-6</v>
      </c>
      <c r="Q103" s="85"/>
      <c r="R103" s="41">
        <f t="shared" si="6"/>
        <v>0</v>
      </c>
      <c r="S103" s="35" t="s">
        <v>513</v>
      </c>
      <c r="T103" s="12" t="s">
        <v>245</v>
      </c>
      <c r="U103" s="14">
        <v>96</v>
      </c>
      <c r="V103" s="12"/>
      <c r="W103" s="12"/>
      <c r="X103" s="14"/>
      <c r="Y103" s="12"/>
      <c r="Z103" s="12"/>
      <c r="AA103" s="14"/>
      <c r="AB103" s="12"/>
      <c r="AC103" s="12"/>
      <c r="AD103" s="14"/>
      <c r="AE103" s="12"/>
      <c r="AF103" s="12"/>
      <c r="AG103" s="14"/>
      <c r="AH103" s="12"/>
    </row>
    <row r="104" spans="1:34" s="3" customFormat="1" ht="21" customHeight="1" outlineLevel="2" x14ac:dyDescent="0.2">
      <c r="A104" s="57">
        <v>19</v>
      </c>
      <c r="B104" s="58">
        <f t="shared" si="7"/>
        <v>99</v>
      </c>
      <c r="C104" s="59" t="s">
        <v>438</v>
      </c>
      <c r="D104" s="58"/>
      <c r="E104" s="58" t="s">
        <v>246</v>
      </c>
      <c r="F104" s="58" t="s">
        <v>494</v>
      </c>
      <c r="G104" s="60">
        <v>392</v>
      </c>
      <c r="H104" s="58" t="s">
        <v>432</v>
      </c>
      <c r="I104" s="58" t="s">
        <v>554</v>
      </c>
      <c r="J104" s="11" t="s">
        <v>248</v>
      </c>
      <c r="K104" s="11" t="s">
        <v>247</v>
      </c>
      <c r="L104" s="11" t="s">
        <v>172</v>
      </c>
      <c r="M104" s="11" t="s">
        <v>157</v>
      </c>
      <c r="N104" s="34">
        <v>11800</v>
      </c>
      <c r="O104" s="38">
        <v>929</v>
      </c>
      <c r="P104" s="39">
        <f t="shared" si="8"/>
        <v>4.5661705449461585E-5</v>
      </c>
      <c r="Q104" s="85"/>
      <c r="R104" s="41">
        <f t="shared" si="6"/>
        <v>0</v>
      </c>
      <c r="S104" s="35" t="s">
        <v>471</v>
      </c>
      <c r="T104" s="12" t="s">
        <v>248</v>
      </c>
      <c r="U104" s="14">
        <v>1339</v>
      </c>
      <c r="V104" s="12" t="s">
        <v>463</v>
      </c>
      <c r="W104" s="12" t="s">
        <v>373</v>
      </c>
      <c r="X104" s="14">
        <v>999</v>
      </c>
      <c r="Y104" s="12" t="s">
        <v>453</v>
      </c>
      <c r="Z104" s="12" t="s">
        <v>514</v>
      </c>
      <c r="AA104" s="14">
        <v>978</v>
      </c>
      <c r="AB104" s="12"/>
      <c r="AC104" s="12"/>
      <c r="AD104" s="14"/>
      <c r="AE104" s="12"/>
      <c r="AF104" s="12"/>
      <c r="AG104" s="14"/>
      <c r="AH104" s="12"/>
    </row>
    <row r="105" spans="1:34" s="3" customFormat="1" ht="21" customHeight="1" outlineLevel="2" x14ac:dyDescent="0.2">
      <c r="A105" s="57">
        <v>19</v>
      </c>
      <c r="B105" s="58">
        <f t="shared" si="7"/>
        <v>100</v>
      </c>
      <c r="C105" s="59" t="s">
        <v>438</v>
      </c>
      <c r="D105" s="58"/>
      <c r="E105" s="58" t="s">
        <v>254</v>
      </c>
      <c r="F105" s="58" t="s">
        <v>494</v>
      </c>
      <c r="G105" s="60">
        <v>114</v>
      </c>
      <c r="H105" s="58" t="s">
        <v>432</v>
      </c>
      <c r="I105" s="58" t="s">
        <v>554</v>
      </c>
      <c r="J105" s="11" t="s">
        <v>255</v>
      </c>
      <c r="K105" s="11" t="s">
        <v>651</v>
      </c>
      <c r="L105" s="11" t="s">
        <v>652</v>
      </c>
      <c r="M105" s="11" t="s">
        <v>157</v>
      </c>
      <c r="N105" s="34">
        <v>22800</v>
      </c>
      <c r="O105" s="38">
        <v>465</v>
      </c>
      <c r="P105" s="39">
        <f t="shared" si="8"/>
        <v>2.2855428454251492E-5</v>
      </c>
      <c r="Q105" s="85"/>
      <c r="R105" s="41">
        <f t="shared" si="6"/>
        <v>0</v>
      </c>
      <c r="S105" s="35" t="s">
        <v>454</v>
      </c>
      <c r="T105" s="12" t="s">
        <v>255</v>
      </c>
      <c r="U105" s="14">
        <v>489</v>
      </c>
      <c r="V105" s="12" t="s">
        <v>435</v>
      </c>
      <c r="W105" s="12" t="s">
        <v>545</v>
      </c>
      <c r="X105" s="14">
        <v>715</v>
      </c>
      <c r="Y105" s="12"/>
      <c r="Z105" s="12"/>
      <c r="AA105" s="14"/>
      <c r="AB105" s="12"/>
      <c r="AC105" s="12"/>
      <c r="AD105" s="14"/>
      <c r="AE105" s="12"/>
      <c r="AF105" s="12"/>
      <c r="AG105" s="14"/>
      <c r="AH105" s="12"/>
    </row>
    <row r="106" spans="1:34" s="3" customFormat="1" ht="21" customHeight="1" outlineLevel="2" x14ac:dyDescent="0.2">
      <c r="A106" s="57">
        <v>19</v>
      </c>
      <c r="B106" s="58">
        <f t="shared" si="7"/>
        <v>101</v>
      </c>
      <c r="C106" s="59" t="s">
        <v>438</v>
      </c>
      <c r="D106" s="58"/>
      <c r="E106" s="58" t="s">
        <v>490</v>
      </c>
      <c r="F106" s="58" t="s">
        <v>493</v>
      </c>
      <c r="G106" s="60">
        <v>339</v>
      </c>
      <c r="H106" s="58" t="s">
        <v>434</v>
      </c>
      <c r="I106" s="58" t="s">
        <v>555</v>
      </c>
      <c r="J106" s="11" t="s">
        <v>499</v>
      </c>
      <c r="K106" s="11" t="s">
        <v>616</v>
      </c>
      <c r="L106" s="11" t="s">
        <v>617</v>
      </c>
      <c r="M106" s="11" t="s">
        <v>6</v>
      </c>
      <c r="N106" s="34">
        <v>2000</v>
      </c>
      <c r="O106" s="38">
        <v>28500</v>
      </c>
      <c r="P106" s="39">
        <f t="shared" si="8"/>
        <v>1.4008165826799302E-3</v>
      </c>
      <c r="Q106" s="85"/>
      <c r="R106" s="41">
        <f t="shared" si="6"/>
        <v>0</v>
      </c>
      <c r="S106" s="35" t="s">
        <v>539</v>
      </c>
      <c r="T106" s="12" t="s">
        <v>499</v>
      </c>
      <c r="U106" s="63" t="s">
        <v>787</v>
      </c>
      <c r="V106" s="12"/>
      <c r="W106" s="12"/>
      <c r="X106" s="14"/>
      <c r="Y106" s="12"/>
      <c r="Z106" s="12"/>
      <c r="AA106" s="14"/>
      <c r="AB106" s="12"/>
      <c r="AC106" s="12"/>
      <c r="AD106" s="14"/>
      <c r="AE106" s="12"/>
      <c r="AF106" s="12"/>
      <c r="AG106" s="14"/>
      <c r="AH106" s="12"/>
    </row>
    <row r="107" spans="1:34" s="3" customFormat="1" ht="21" customHeight="1" outlineLevel="2" x14ac:dyDescent="0.2">
      <c r="A107" s="57">
        <v>19</v>
      </c>
      <c r="B107" s="58">
        <f t="shared" si="7"/>
        <v>102</v>
      </c>
      <c r="C107" s="59" t="s">
        <v>438</v>
      </c>
      <c r="D107" s="58"/>
      <c r="E107" s="58" t="s">
        <v>96</v>
      </c>
      <c r="F107" s="58" t="s">
        <v>493</v>
      </c>
      <c r="G107" s="60">
        <v>217</v>
      </c>
      <c r="H107" s="58" t="s">
        <v>432</v>
      </c>
      <c r="I107" s="58" t="s">
        <v>555</v>
      </c>
      <c r="J107" s="11" t="s">
        <v>99</v>
      </c>
      <c r="K107" s="11" t="s">
        <v>97</v>
      </c>
      <c r="L107" s="11" t="s">
        <v>98</v>
      </c>
      <c r="M107" s="11" t="s">
        <v>6</v>
      </c>
      <c r="N107" s="34">
        <v>130</v>
      </c>
      <c r="O107" s="38">
        <v>22774</v>
      </c>
      <c r="P107" s="39">
        <f t="shared" si="8"/>
        <v>1.1193753282088678E-3</v>
      </c>
      <c r="Q107" s="85"/>
      <c r="R107" s="41">
        <f t="shared" si="6"/>
        <v>0</v>
      </c>
      <c r="S107" s="35" t="s">
        <v>473</v>
      </c>
      <c r="T107" s="12" t="s">
        <v>99</v>
      </c>
      <c r="U107" s="14">
        <v>23973</v>
      </c>
      <c r="V107" s="12"/>
      <c r="W107" s="12"/>
      <c r="X107" s="14"/>
      <c r="Y107" s="12"/>
      <c r="Z107" s="12"/>
      <c r="AA107" s="14"/>
      <c r="AB107" s="12"/>
      <c r="AC107" s="12"/>
      <c r="AD107" s="14"/>
      <c r="AE107" s="12"/>
      <c r="AF107" s="12"/>
      <c r="AG107" s="14"/>
      <c r="AH107" s="12"/>
    </row>
    <row r="108" spans="1:34" s="3" customFormat="1" ht="21" customHeight="1" outlineLevel="2" x14ac:dyDescent="0.2">
      <c r="A108" s="57">
        <v>19</v>
      </c>
      <c r="B108" s="58">
        <f t="shared" si="7"/>
        <v>103</v>
      </c>
      <c r="C108" s="59" t="s">
        <v>438</v>
      </c>
      <c r="D108" s="58"/>
      <c r="E108" s="58" t="s">
        <v>251</v>
      </c>
      <c r="F108" s="58" t="s">
        <v>494</v>
      </c>
      <c r="G108" s="60">
        <v>217</v>
      </c>
      <c r="H108" s="58" t="s">
        <v>432</v>
      </c>
      <c r="I108" s="58" t="s">
        <v>555</v>
      </c>
      <c r="J108" s="11" t="s">
        <v>253</v>
      </c>
      <c r="K108" s="11" t="s">
        <v>252</v>
      </c>
      <c r="L108" s="11" t="s">
        <v>578</v>
      </c>
      <c r="M108" s="11" t="s">
        <v>157</v>
      </c>
      <c r="N108" s="34">
        <v>4600</v>
      </c>
      <c r="O108" s="38">
        <v>197</v>
      </c>
      <c r="P108" s="40">
        <f t="shared" si="8"/>
        <v>9.6828374311560089E-6</v>
      </c>
      <c r="Q108" s="85"/>
      <c r="R108" s="41">
        <f t="shared" si="6"/>
        <v>0</v>
      </c>
      <c r="S108" s="35" t="s">
        <v>460</v>
      </c>
      <c r="T108" s="12" t="s">
        <v>253</v>
      </c>
      <c r="U108" s="14">
        <v>207</v>
      </c>
      <c r="V108" s="12"/>
      <c r="W108" s="12"/>
      <c r="X108" s="14"/>
      <c r="Y108" s="12"/>
      <c r="Z108" s="12"/>
      <c r="AA108" s="14"/>
      <c r="AB108" s="12"/>
      <c r="AC108" s="12"/>
      <c r="AD108" s="14"/>
      <c r="AE108" s="12"/>
      <c r="AF108" s="12"/>
      <c r="AG108" s="14"/>
      <c r="AH108" s="12"/>
    </row>
    <row r="109" spans="1:34" s="3" customFormat="1" ht="21" customHeight="1" outlineLevel="2" x14ac:dyDescent="0.2">
      <c r="A109" s="57">
        <v>19</v>
      </c>
      <c r="B109" s="58">
        <f t="shared" si="7"/>
        <v>104</v>
      </c>
      <c r="C109" s="59" t="s">
        <v>447</v>
      </c>
      <c r="D109" s="58"/>
      <c r="E109" s="58" t="s">
        <v>711</v>
      </c>
      <c r="F109" s="58" t="s">
        <v>493</v>
      </c>
      <c r="G109" s="60">
        <v>325</v>
      </c>
      <c r="H109" s="58" t="s">
        <v>432</v>
      </c>
      <c r="I109" s="58" t="s">
        <v>555</v>
      </c>
      <c r="J109" s="11" t="s">
        <v>712</v>
      </c>
      <c r="K109" s="11" t="s">
        <v>713</v>
      </c>
      <c r="L109" s="11" t="s">
        <v>714</v>
      </c>
      <c r="M109" s="11" t="s">
        <v>5</v>
      </c>
      <c r="N109" s="34">
        <v>2000</v>
      </c>
      <c r="O109" s="38">
        <v>37959</v>
      </c>
      <c r="P109" s="39">
        <f t="shared" si="8"/>
        <v>1.8657402337525428E-3</v>
      </c>
      <c r="Q109" s="85"/>
      <c r="R109" s="41">
        <f t="shared" si="6"/>
        <v>0</v>
      </c>
      <c r="S109" s="35" t="s">
        <v>504</v>
      </c>
      <c r="T109" s="12" t="s">
        <v>712</v>
      </c>
      <c r="U109" s="14">
        <v>39957</v>
      </c>
      <c r="V109" s="12"/>
      <c r="W109" s="12"/>
      <c r="X109" s="14"/>
      <c r="Y109" s="12"/>
      <c r="Z109" s="12"/>
      <c r="AA109" s="14"/>
      <c r="AB109" s="12"/>
      <c r="AC109" s="12"/>
      <c r="AD109" s="14"/>
      <c r="AE109" s="12"/>
      <c r="AF109" s="12"/>
      <c r="AG109" s="14"/>
      <c r="AH109" s="12"/>
    </row>
    <row r="110" spans="1:34" s="3" customFormat="1" ht="21" customHeight="1" outlineLevel="2" x14ac:dyDescent="0.2">
      <c r="A110" s="57">
        <v>19</v>
      </c>
      <c r="B110" s="58">
        <f t="shared" si="7"/>
        <v>105</v>
      </c>
      <c r="C110" s="59" t="s">
        <v>438</v>
      </c>
      <c r="D110" s="58"/>
      <c r="E110" s="58" t="s">
        <v>106</v>
      </c>
      <c r="F110" s="58" t="s">
        <v>493</v>
      </c>
      <c r="G110" s="60">
        <v>249</v>
      </c>
      <c r="H110" s="58" t="s">
        <v>432</v>
      </c>
      <c r="I110" s="58" t="s">
        <v>555</v>
      </c>
      <c r="J110" s="11" t="s">
        <v>109</v>
      </c>
      <c r="K110" s="11" t="s">
        <v>107</v>
      </c>
      <c r="L110" s="11" t="s">
        <v>108</v>
      </c>
      <c r="M110" s="11" t="s">
        <v>3</v>
      </c>
      <c r="N110" s="34">
        <v>490</v>
      </c>
      <c r="O110" s="38">
        <v>7386</v>
      </c>
      <c r="P110" s="39">
        <f t="shared" si="8"/>
        <v>3.6303267647978821E-4</v>
      </c>
      <c r="Q110" s="85"/>
      <c r="R110" s="41">
        <f t="shared" si="6"/>
        <v>0</v>
      </c>
      <c r="S110" s="35" t="s">
        <v>688</v>
      </c>
      <c r="T110" s="12" t="s">
        <v>109</v>
      </c>
      <c r="U110" s="14">
        <v>7775</v>
      </c>
      <c r="V110" s="12"/>
      <c r="W110" s="12"/>
      <c r="X110" s="14"/>
      <c r="Y110" s="12"/>
      <c r="Z110" s="12"/>
      <c r="AA110" s="14"/>
      <c r="AB110" s="12"/>
      <c r="AC110" s="12"/>
      <c r="AD110" s="14"/>
      <c r="AE110" s="12"/>
      <c r="AF110" s="12"/>
      <c r="AG110" s="14"/>
      <c r="AH110" s="12"/>
    </row>
    <row r="111" spans="1:34" s="3" customFormat="1" ht="21" customHeight="1" outlineLevel="2" x14ac:dyDescent="0.2">
      <c r="A111" s="57">
        <v>19</v>
      </c>
      <c r="B111" s="58">
        <f t="shared" si="7"/>
        <v>106</v>
      </c>
      <c r="C111" s="59" t="s">
        <v>439</v>
      </c>
      <c r="D111" s="58"/>
      <c r="E111" s="58" t="s">
        <v>259</v>
      </c>
      <c r="F111" s="58" t="s">
        <v>494</v>
      </c>
      <c r="G111" s="60">
        <v>421</v>
      </c>
      <c r="H111" s="58" t="s">
        <v>432</v>
      </c>
      <c r="I111" s="58" t="s">
        <v>555</v>
      </c>
      <c r="J111" s="11" t="s">
        <v>261</v>
      </c>
      <c r="K111" s="11" t="s">
        <v>260</v>
      </c>
      <c r="L111" s="11" t="s">
        <v>588</v>
      </c>
      <c r="M111" s="11" t="s">
        <v>157</v>
      </c>
      <c r="N111" s="34">
        <v>616</v>
      </c>
      <c r="O111" s="38">
        <v>180603</v>
      </c>
      <c r="P111" s="39">
        <f t="shared" si="8"/>
        <v>8.8769009572541562E-3</v>
      </c>
      <c r="Q111" s="85"/>
      <c r="R111" s="41">
        <f t="shared" si="6"/>
        <v>0</v>
      </c>
      <c r="S111" s="36" t="s">
        <v>450</v>
      </c>
      <c r="T111" s="13" t="s">
        <v>261</v>
      </c>
      <c r="U111" s="14">
        <v>190108</v>
      </c>
      <c r="V111" s="12"/>
      <c r="W111" s="17"/>
      <c r="X111" s="14"/>
      <c r="Y111" s="12"/>
      <c r="Z111" s="12"/>
      <c r="AA111" s="14"/>
      <c r="AB111" s="12"/>
      <c r="AC111" s="12"/>
      <c r="AD111" s="14"/>
      <c r="AE111" s="12"/>
      <c r="AF111" s="12"/>
      <c r="AG111" s="14"/>
      <c r="AH111" s="12"/>
    </row>
    <row r="112" spans="1:34" s="3" customFormat="1" ht="21" customHeight="1" outlineLevel="2" x14ac:dyDescent="0.2">
      <c r="A112" s="57">
        <v>19</v>
      </c>
      <c r="B112" s="58">
        <f t="shared" si="7"/>
        <v>107</v>
      </c>
      <c r="C112" s="59" t="s">
        <v>438</v>
      </c>
      <c r="D112" s="58"/>
      <c r="E112" s="58" t="s">
        <v>119</v>
      </c>
      <c r="F112" s="58" t="s">
        <v>493</v>
      </c>
      <c r="G112" s="60">
        <v>399</v>
      </c>
      <c r="H112" s="58" t="s">
        <v>432</v>
      </c>
      <c r="I112" s="58" t="s">
        <v>554</v>
      </c>
      <c r="J112" s="11" t="s">
        <v>122</v>
      </c>
      <c r="K112" s="11" t="s">
        <v>120</v>
      </c>
      <c r="L112" s="11" t="s">
        <v>121</v>
      </c>
      <c r="M112" s="11" t="s">
        <v>3</v>
      </c>
      <c r="N112" s="34">
        <v>240</v>
      </c>
      <c r="O112" s="38">
        <v>7466</v>
      </c>
      <c r="P112" s="39">
        <f t="shared" si="8"/>
        <v>3.6696479320310032E-4</v>
      </c>
      <c r="Q112" s="85"/>
      <c r="R112" s="41">
        <f t="shared" si="6"/>
        <v>0</v>
      </c>
      <c r="S112" s="36" t="s">
        <v>451</v>
      </c>
      <c r="T112" s="13" t="s">
        <v>122</v>
      </c>
      <c r="U112" s="14">
        <v>8922</v>
      </c>
      <c r="V112" s="12" t="s">
        <v>675</v>
      </c>
      <c r="W112" s="17" t="s">
        <v>396</v>
      </c>
      <c r="X112" s="14">
        <v>7859</v>
      </c>
      <c r="Y112" s="12"/>
      <c r="Z112" s="12"/>
      <c r="AA112" s="14"/>
      <c r="AB112" s="12"/>
      <c r="AC112" s="12"/>
      <c r="AD112" s="14"/>
      <c r="AE112" s="12"/>
      <c r="AF112" s="12"/>
      <c r="AG112" s="14"/>
      <c r="AH112" s="12"/>
    </row>
    <row r="113" spans="1:34" s="3" customFormat="1" ht="21" customHeight="1" outlineLevel="2" x14ac:dyDescent="0.2">
      <c r="A113" s="57">
        <v>19</v>
      </c>
      <c r="B113" s="58">
        <f t="shared" si="7"/>
        <v>108</v>
      </c>
      <c r="C113" s="59" t="s">
        <v>438</v>
      </c>
      <c r="D113" s="58"/>
      <c r="E113" s="58" t="s">
        <v>256</v>
      </c>
      <c r="F113" s="58" t="s">
        <v>494</v>
      </c>
      <c r="G113" s="60">
        <v>233</v>
      </c>
      <c r="H113" s="58" t="s">
        <v>434</v>
      </c>
      <c r="I113" s="58" t="s">
        <v>554</v>
      </c>
      <c r="J113" s="11" t="s">
        <v>257</v>
      </c>
      <c r="K113" s="11" t="s">
        <v>600</v>
      </c>
      <c r="L113" s="11" t="s">
        <v>159</v>
      </c>
      <c r="M113" s="11" t="s">
        <v>159</v>
      </c>
      <c r="N113" s="34">
        <v>49900</v>
      </c>
      <c r="O113" s="38">
        <v>567</v>
      </c>
      <c r="P113" s="40">
        <f t="shared" si="8"/>
        <v>2.7868877276474401E-5</v>
      </c>
      <c r="Q113" s="85"/>
      <c r="R113" s="41">
        <f t="shared" si="6"/>
        <v>0</v>
      </c>
      <c r="S113" s="35" t="s">
        <v>474</v>
      </c>
      <c r="T113" s="12" t="s">
        <v>257</v>
      </c>
      <c r="U113" s="63" t="s">
        <v>787</v>
      </c>
      <c r="V113" s="12" t="s">
        <v>686</v>
      </c>
      <c r="W113" s="12" t="s">
        <v>537</v>
      </c>
      <c r="X113" s="63" t="s">
        <v>787</v>
      </c>
      <c r="Y113" s="12"/>
      <c r="Z113" s="12"/>
      <c r="AA113" s="14"/>
      <c r="AB113" s="12"/>
      <c r="AC113" s="12"/>
      <c r="AD113" s="14"/>
      <c r="AE113" s="12"/>
      <c r="AF113" s="12"/>
      <c r="AG113" s="14"/>
      <c r="AH113" s="12"/>
    </row>
    <row r="114" spans="1:34" s="3" customFormat="1" ht="21" customHeight="1" outlineLevel="2" x14ac:dyDescent="0.2">
      <c r="A114" s="57">
        <v>19</v>
      </c>
      <c r="B114" s="58">
        <f t="shared" si="7"/>
        <v>109</v>
      </c>
      <c r="C114" s="59" t="s">
        <v>438</v>
      </c>
      <c r="D114" s="58"/>
      <c r="E114" s="58" t="s">
        <v>262</v>
      </c>
      <c r="F114" s="58" t="s">
        <v>494</v>
      </c>
      <c r="G114" s="60">
        <v>117</v>
      </c>
      <c r="H114" s="58" t="s">
        <v>432</v>
      </c>
      <c r="I114" s="58" t="s">
        <v>554</v>
      </c>
      <c r="J114" s="11" t="s">
        <v>264</v>
      </c>
      <c r="K114" s="11" t="s">
        <v>263</v>
      </c>
      <c r="L114" s="11" t="s">
        <v>560</v>
      </c>
      <c r="M114" s="11" t="s">
        <v>157</v>
      </c>
      <c r="N114" s="34">
        <v>13600</v>
      </c>
      <c r="O114" s="38">
        <v>380</v>
      </c>
      <c r="P114" s="39">
        <f t="shared" si="8"/>
        <v>1.8677554435732403E-5</v>
      </c>
      <c r="Q114" s="85"/>
      <c r="R114" s="41">
        <f t="shared" si="6"/>
        <v>0</v>
      </c>
      <c r="S114" s="35" t="s">
        <v>519</v>
      </c>
      <c r="T114" s="12" t="s">
        <v>264</v>
      </c>
      <c r="U114" s="63">
        <v>565</v>
      </c>
      <c r="V114" s="12" t="s">
        <v>453</v>
      </c>
      <c r="W114" s="12" t="s">
        <v>350</v>
      </c>
      <c r="X114" s="14">
        <v>400</v>
      </c>
      <c r="Y114" s="12" t="s">
        <v>454</v>
      </c>
      <c r="Z114" s="12" t="s">
        <v>351</v>
      </c>
      <c r="AA114" s="14">
        <v>715</v>
      </c>
      <c r="AB114" s="12" t="s">
        <v>507</v>
      </c>
      <c r="AC114" s="12" t="s">
        <v>534</v>
      </c>
      <c r="AD114" s="14">
        <v>666</v>
      </c>
      <c r="AE114" s="12" t="s">
        <v>463</v>
      </c>
      <c r="AF114" s="12" t="s">
        <v>771</v>
      </c>
      <c r="AG114" s="14">
        <v>501</v>
      </c>
      <c r="AH114" s="12"/>
    </row>
    <row r="115" spans="1:34" s="3" customFormat="1" ht="21" customHeight="1" outlineLevel="2" x14ac:dyDescent="0.2">
      <c r="A115" s="57">
        <v>19</v>
      </c>
      <c r="B115" s="58">
        <f t="shared" si="7"/>
        <v>110</v>
      </c>
      <c r="C115" s="59" t="s">
        <v>438</v>
      </c>
      <c r="D115" s="58"/>
      <c r="E115" s="58" t="s">
        <v>265</v>
      </c>
      <c r="F115" s="58" t="s">
        <v>494</v>
      </c>
      <c r="G115" s="60">
        <v>117</v>
      </c>
      <c r="H115" s="58" t="s">
        <v>432</v>
      </c>
      <c r="I115" s="58" t="s">
        <v>555</v>
      </c>
      <c r="J115" s="11" t="s">
        <v>266</v>
      </c>
      <c r="K115" s="11" t="s">
        <v>461</v>
      </c>
      <c r="L115" s="11" t="s">
        <v>564</v>
      </c>
      <c r="M115" s="11" t="s">
        <v>157</v>
      </c>
      <c r="N115" s="34">
        <v>78360</v>
      </c>
      <c r="O115" s="38">
        <v>426</v>
      </c>
      <c r="P115" s="39">
        <f t="shared" si="8"/>
        <v>2.0938521551636851E-5</v>
      </c>
      <c r="Q115" s="85"/>
      <c r="R115" s="41">
        <f t="shared" si="6"/>
        <v>0</v>
      </c>
      <c r="S115" s="35" t="s">
        <v>677</v>
      </c>
      <c r="T115" s="12" t="s">
        <v>266</v>
      </c>
      <c r="U115" s="63">
        <v>448</v>
      </c>
      <c r="V115" s="12"/>
      <c r="W115" s="12"/>
      <c r="X115" s="14"/>
      <c r="Y115" s="12"/>
      <c r="Z115" s="12"/>
      <c r="AA115" s="14"/>
      <c r="AB115" s="12"/>
      <c r="AC115" s="12"/>
      <c r="AD115" s="14"/>
      <c r="AE115" s="12"/>
      <c r="AF115" s="12"/>
      <c r="AG115" s="14"/>
      <c r="AH115" s="12"/>
    </row>
    <row r="116" spans="1:34" s="3" customFormat="1" ht="21" customHeight="1" outlineLevel="2" x14ac:dyDescent="0.2">
      <c r="A116" s="57">
        <v>19</v>
      </c>
      <c r="B116" s="58">
        <f t="shared" si="7"/>
        <v>111</v>
      </c>
      <c r="C116" s="59" t="s">
        <v>438</v>
      </c>
      <c r="D116" s="58"/>
      <c r="E116" s="58" t="s">
        <v>117</v>
      </c>
      <c r="F116" s="58" t="s">
        <v>493</v>
      </c>
      <c r="G116" s="60">
        <v>339</v>
      </c>
      <c r="H116" s="58" t="s">
        <v>432</v>
      </c>
      <c r="I116" s="58" t="s">
        <v>555</v>
      </c>
      <c r="J116" s="11" t="s">
        <v>118</v>
      </c>
      <c r="K116" s="11" t="s">
        <v>630</v>
      </c>
      <c r="L116" s="11" t="s">
        <v>100</v>
      </c>
      <c r="M116" s="11" t="s">
        <v>3</v>
      </c>
      <c r="N116" s="34">
        <v>4000</v>
      </c>
      <c r="O116" s="38">
        <v>665</v>
      </c>
      <c r="P116" s="39">
        <f t="shared" si="8"/>
        <v>3.2685720262531708E-5</v>
      </c>
      <c r="Q116" s="85"/>
      <c r="R116" s="41">
        <f t="shared" si="6"/>
        <v>0</v>
      </c>
      <c r="S116" s="35" t="s">
        <v>473</v>
      </c>
      <c r="T116" s="12" t="s">
        <v>118</v>
      </c>
      <c r="U116" s="14">
        <v>700</v>
      </c>
      <c r="V116" s="12"/>
      <c r="W116" s="12"/>
      <c r="X116" s="14"/>
      <c r="Y116" s="12"/>
      <c r="Z116" s="12"/>
      <c r="AA116" s="14"/>
      <c r="AB116" s="12"/>
      <c r="AC116" s="12"/>
      <c r="AD116" s="14"/>
      <c r="AE116" s="12"/>
      <c r="AF116" s="12"/>
      <c r="AG116" s="14"/>
      <c r="AH116" s="12"/>
    </row>
    <row r="117" spans="1:34" s="3" customFormat="1" ht="21" customHeight="1" outlineLevel="2" x14ac:dyDescent="0.2">
      <c r="A117" s="57">
        <v>19</v>
      </c>
      <c r="B117" s="58">
        <f t="shared" si="7"/>
        <v>112</v>
      </c>
      <c r="C117" s="59" t="s">
        <v>438</v>
      </c>
      <c r="D117" s="58"/>
      <c r="E117" s="58" t="s">
        <v>484</v>
      </c>
      <c r="F117" s="58" t="s">
        <v>492</v>
      </c>
      <c r="G117" s="60">
        <v>264</v>
      </c>
      <c r="H117" s="58" t="s">
        <v>432</v>
      </c>
      <c r="I117" s="58" t="s">
        <v>555</v>
      </c>
      <c r="J117" s="11" t="s">
        <v>400</v>
      </c>
      <c r="K117" s="11" t="s">
        <v>340</v>
      </c>
      <c r="L117" s="11" t="s">
        <v>673</v>
      </c>
      <c r="M117" s="11" t="s">
        <v>242</v>
      </c>
      <c r="N117" s="34">
        <v>904</v>
      </c>
      <c r="O117" s="38">
        <v>1513</v>
      </c>
      <c r="P117" s="40">
        <f t="shared" si="8"/>
        <v>7.4366157529639804E-5</v>
      </c>
      <c r="Q117" s="85"/>
      <c r="R117" s="41">
        <f t="shared" si="6"/>
        <v>0</v>
      </c>
      <c r="S117" s="35" t="s">
        <v>507</v>
      </c>
      <c r="T117" s="12" t="s">
        <v>400</v>
      </c>
      <c r="U117" s="14">
        <v>1593</v>
      </c>
      <c r="V117" s="12"/>
      <c r="W117" s="12"/>
      <c r="X117" s="14"/>
      <c r="Y117" s="12"/>
      <c r="Z117" s="12"/>
      <c r="AA117" s="14"/>
      <c r="AB117" s="12"/>
      <c r="AC117" s="12"/>
      <c r="AD117" s="14"/>
      <c r="AE117" s="12"/>
      <c r="AF117" s="12"/>
      <c r="AG117" s="14"/>
      <c r="AH117" s="12"/>
    </row>
    <row r="118" spans="1:34" s="3" customFormat="1" ht="21" customHeight="1" outlineLevel="2" x14ac:dyDescent="0.2">
      <c r="A118" s="57">
        <v>19</v>
      </c>
      <c r="B118" s="58">
        <f t="shared" si="7"/>
        <v>113</v>
      </c>
      <c r="C118" s="59" t="s">
        <v>439</v>
      </c>
      <c r="D118" s="58"/>
      <c r="E118" s="58" t="s">
        <v>278</v>
      </c>
      <c r="F118" s="58" t="s">
        <v>494</v>
      </c>
      <c r="G118" s="60">
        <v>421</v>
      </c>
      <c r="H118" s="58" t="s">
        <v>434</v>
      </c>
      <c r="I118" s="58" t="s">
        <v>555</v>
      </c>
      <c r="J118" s="11" t="s">
        <v>280</v>
      </c>
      <c r="K118" s="11" t="s">
        <v>279</v>
      </c>
      <c r="L118" s="11" t="s">
        <v>185</v>
      </c>
      <c r="M118" s="11" t="s">
        <v>159</v>
      </c>
      <c r="N118" s="34">
        <v>200</v>
      </c>
      <c r="O118" s="38">
        <v>8645</v>
      </c>
      <c r="P118" s="61">
        <f t="shared" si="8"/>
        <v>4.2491436341291215E-4</v>
      </c>
      <c r="Q118" s="85"/>
      <c r="R118" s="41">
        <f t="shared" si="6"/>
        <v>0</v>
      </c>
      <c r="S118" s="35" t="s">
        <v>436</v>
      </c>
      <c r="T118" s="12" t="s">
        <v>280</v>
      </c>
      <c r="U118" s="63" t="s">
        <v>787</v>
      </c>
      <c r="V118" s="12"/>
      <c r="W118" s="12"/>
      <c r="X118" s="14"/>
      <c r="Y118" s="12"/>
      <c r="Z118" s="12"/>
      <c r="AA118" s="14"/>
      <c r="AB118" s="12"/>
      <c r="AC118" s="12"/>
      <c r="AD118" s="14"/>
      <c r="AE118" s="12"/>
      <c r="AF118" s="12"/>
      <c r="AG118" s="14"/>
      <c r="AH118" s="12"/>
    </row>
    <row r="119" spans="1:34" s="3" customFormat="1" ht="21" customHeight="1" outlineLevel="2" x14ac:dyDescent="0.2">
      <c r="A119" s="57">
        <v>19</v>
      </c>
      <c r="B119" s="58">
        <f t="shared" si="7"/>
        <v>114</v>
      </c>
      <c r="C119" s="59" t="s">
        <v>438</v>
      </c>
      <c r="D119" s="58"/>
      <c r="E119" s="58" t="s">
        <v>275</v>
      </c>
      <c r="F119" s="58" t="s">
        <v>494</v>
      </c>
      <c r="G119" s="60">
        <v>259</v>
      </c>
      <c r="H119" s="58" t="s">
        <v>432</v>
      </c>
      <c r="I119" s="58" t="s">
        <v>554</v>
      </c>
      <c r="J119" s="11" t="s">
        <v>277</v>
      </c>
      <c r="K119" s="11" t="s">
        <v>276</v>
      </c>
      <c r="L119" s="11" t="s">
        <v>560</v>
      </c>
      <c r="M119" s="11" t="s">
        <v>157</v>
      </c>
      <c r="N119" s="34">
        <v>15480</v>
      </c>
      <c r="O119" s="38">
        <v>457</v>
      </c>
      <c r="P119" s="61">
        <f t="shared" si="8"/>
        <v>2.2462216781920285E-5</v>
      </c>
      <c r="Q119" s="85"/>
      <c r="R119" s="41">
        <f t="shared" si="6"/>
        <v>0</v>
      </c>
      <c r="S119" s="35" t="s">
        <v>471</v>
      </c>
      <c r="T119" s="12" t="s">
        <v>277</v>
      </c>
      <c r="U119" s="14">
        <v>569</v>
      </c>
      <c r="V119" s="12" t="s">
        <v>702</v>
      </c>
      <c r="W119" s="13" t="s">
        <v>772</v>
      </c>
      <c r="X119" s="14">
        <v>481</v>
      </c>
      <c r="Y119" s="12" t="s">
        <v>505</v>
      </c>
      <c r="Z119" s="12" t="s">
        <v>542</v>
      </c>
      <c r="AA119" s="14">
        <v>614</v>
      </c>
      <c r="AB119" s="12"/>
      <c r="AC119" s="12"/>
      <c r="AD119" s="14"/>
      <c r="AE119" s="12"/>
      <c r="AF119" s="12"/>
      <c r="AG119" s="14"/>
      <c r="AH119" s="12"/>
    </row>
    <row r="120" spans="1:34" s="3" customFormat="1" ht="21" customHeight="1" outlineLevel="2" x14ac:dyDescent="0.2">
      <c r="A120" s="57">
        <v>19</v>
      </c>
      <c r="B120" s="58">
        <f t="shared" si="7"/>
        <v>115</v>
      </c>
      <c r="C120" s="59" t="s">
        <v>438</v>
      </c>
      <c r="D120" s="58"/>
      <c r="E120" s="58" t="s">
        <v>271</v>
      </c>
      <c r="F120" s="58" t="s">
        <v>494</v>
      </c>
      <c r="G120" s="60">
        <v>229</v>
      </c>
      <c r="H120" s="58" t="s">
        <v>432</v>
      </c>
      <c r="I120" s="58" t="s">
        <v>554</v>
      </c>
      <c r="J120" s="11" t="s">
        <v>273</v>
      </c>
      <c r="K120" s="11" t="s">
        <v>272</v>
      </c>
      <c r="L120" s="11" t="s">
        <v>577</v>
      </c>
      <c r="M120" s="11" t="s">
        <v>157</v>
      </c>
      <c r="N120" s="34">
        <v>7500</v>
      </c>
      <c r="O120" s="38">
        <v>29</v>
      </c>
      <c r="P120" s="39">
        <f t="shared" si="8"/>
        <v>1.4253923122006308E-6</v>
      </c>
      <c r="Q120" s="85"/>
      <c r="R120" s="41">
        <f t="shared" si="6"/>
        <v>0</v>
      </c>
      <c r="S120" s="35" t="s">
        <v>511</v>
      </c>
      <c r="T120" s="13" t="s">
        <v>273</v>
      </c>
      <c r="U120" s="14">
        <v>31</v>
      </c>
      <c r="V120" s="12" t="s">
        <v>678</v>
      </c>
      <c r="W120" s="12" t="s">
        <v>367</v>
      </c>
      <c r="X120" s="14">
        <v>32</v>
      </c>
      <c r="Y120" s="12"/>
      <c r="Z120" s="12"/>
      <c r="AA120" s="14"/>
      <c r="AB120" s="12"/>
      <c r="AC120" s="12"/>
      <c r="AD120" s="14"/>
      <c r="AE120" s="12"/>
      <c r="AF120" s="12"/>
      <c r="AG120" s="14"/>
      <c r="AH120" s="12"/>
    </row>
    <row r="121" spans="1:34" s="3" customFormat="1" ht="21" customHeight="1" outlineLevel="2" x14ac:dyDescent="0.2">
      <c r="A121" s="57">
        <v>19</v>
      </c>
      <c r="B121" s="58">
        <f t="shared" si="7"/>
        <v>116</v>
      </c>
      <c r="C121" s="59" t="s">
        <v>438</v>
      </c>
      <c r="D121" s="58"/>
      <c r="E121" s="58" t="s">
        <v>549</v>
      </c>
      <c r="F121" s="58" t="s">
        <v>493</v>
      </c>
      <c r="G121" s="60">
        <v>629</v>
      </c>
      <c r="H121" s="58" t="s">
        <v>432</v>
      </c>
      <c r="I121" s="58" t="s">
        <v>555</v>
      </c>
      <c r="J121" s="11" t="s">
        <v>556</v>
      </c>
      <c r="K121" s="11" t="s">
        <v>620</v>
      </c>
      <c r="L121" s="11" t="s">
        <v>503</v>
      </c>
      <c r="M121" s="11" t="s">
        <v>6</v>
      </c>
      <c r="N121" s="34">
        <v>300</v>
      </c>
      <c r="O121" s="38">
        <v>494000</v>
      </c>
      <c r="P121" s="39">
        <f t="shared" si="8"/>
        <v>2.4280820766452126E-2</v>
      </c>
      <c r="Q121" s="85"/>
      <c r="R121" s="41">
        <f t="shared" si="6"/>
        <v>0</v>
      </c>
      <c r="S121" s="35" t="s">
        <v>543</v>
      </c>
      <c r="T121" s="12" t="s">
        <v>556</v>
      </c>
      <c r="U121" s="14">
        <v>520000</v>
      </c>
      <c r="V121" s="12"/>
      <c r="W121" s="12"/>
      <c r="X121" s="14"/>
      <c r="Y121" s="12"/>
      <c r="Z121" s="12"/>
      <c r="AA121" s="14"/>
      <c r="AB121" s="12"/>
      <c r="AC121" s="12"/>
      <c r="AD121" s="14"/>
      <c r="AE121" s="12"/>
      <c r="AF121" s="12"/>
      <c r="AG121" s="14"/>
      <c r="AH121" s="12"/>
    </row>
    <row r="122" spans="1:34" s="3" customFormat="1" ht="21" customHeight="1" outlineLevel="2" x14ac:dyDescent="0.2">
      <c r="A122" s="57">
        <v>19</v>
      </c>
      <c r="B122" s="58">
        <f t="shared" si="7"/>
        <v>117</v>
      </c>
      <c r="C122" s="59" t="s">
        <v>439</v>
      </c>
      <c r="D122" s="58"/>
      <c r="E122" s="58" t="s">
        <v>782</v>
      </c>
      <c r="F122" s="58" t="s">
        <v>493</v>
      </c>
      <c r="G122" s="60">
        <v>421</v>
      </c>
      <c r="H122" s="58" t="s">
        <v>432</v>
      </c>
      <c r="I122" s="58" t="s">
        <v>555</v>
      </c>
      <c r="J122" s="11" t="s">
        <v>783</v>
      </c>
      <c r="K122" s="11" t="s">
        <v>784</v>
      </c>
      <c r="L122" s="11" t="s">
        <v>732</v>
      </c>
      <c r="M122" s="11" t="s">
        <v>6</v>
      </c>
      <c r="N122" s="34">
        <v>10</v>
      </c>
      <c r="O122" s="38">
        <v>999685</v>
      </c>
      <c r="P122" s="39">
        <f t="shared" si="8"/>
        <v>4.913597633180302E-2</v>
      </c>
      <c r="Q122" s="85"/>
      <c r="R122" s="41">
        <f t="shared" si="6"/>
        <v>0</v>
      </c>
      <c r="S122" s="35" t="s">
        <v>543</v>
      </c>
      <c r="T122" s="12" t="s">
        <v>783</v>
      </c>
      <c r="U122" s="14">
        <v>1052300</v>
      </c>
      <c r="V122" s="12"/>
      <c r="W122" s="12"/>
      <c r="X122" s="14"/>
      <c r="Y122" s="12"/>
      <c r="Z122" s="12"/>
      <c r="AA122" s="14"/>
      <c r="AB122" s="12"/>
      <c r="AC122" s="12"/>
      <c r="AD122" s="14"/>
      <c r="AE122" s="12"/>
      <c r="AF122" s="12"/>
      <c r="AG122" s="14"/>
      <c r="AH122" s="12"/>
    </row>
    <row r="123" spans="1:34" s="3" customFormat="1" ht="21" customHeight="1" outlineLevel="2" x14ac:dyDescent="0.2">
      <c r="A123" s="57">
        <v>19</v>
      </c>
      <c r="B123" s="58">
        <f t="shared" si="7"/>
        <v>118</v>
      </c>
      <c r="C123" s="59" t="s">
        <v>438</v>
      </c>
      <c r="D123" s="58"/>
      <c r="E123" s="58" t="s">
        <v>341</v>
      </c>
      <c r="F123" s="58" t="s">
        <v>492</v>
      </c>
      <c r="G123" s="60">
        <v>111</v>
      </c>
      <c r="H123" s="58" t="s">
        <v>432</v>
      </c>
      <c r="I123" s="58" t="s">
        <v>554</v>
      </c>
      <c r="J123" s="11" t="s">
        <v>398</v>
      </c>
      <c r="K123" s="11" t="s">
        <v>342</v>
      </c>
      <c r="L123" s="11" t="s">
        <v>7</v>
      </c>
      <c r="M123" s="11" t="s">
        <v>2</v>
      </c>
      <c r="N123" s="34">
        <v>607</v>
      </c>
      <c r="O123" s="38">
        <v>76989</v>
      </c>
      <c r="P123" s="39">
        <f t="shared" si="8"/>
        <v>3.7841216801384261E-3</v>
      </c>
      <c r="Q123" s="85"/>
      <c r="R123" s="41">
        <f t="shared" si="6"/>
        <v>0</v>
      </c>
      <c r="S123" s="35" t="s">
        <v>704</v>
      </c>
      <c r="T123" s="12" t="s">
        <v>343</v>
      </c>
      <c r="U123" s="14">
        <v>88710</v>
      </c>
      <c r="V123" s="12" t="s">
        <v>505</v>
      </c>
      <c r="W123" s="12" t="s">
        <v>398</v>
      </c>
      <c r="X123" s="14">
        <v>81041</v>
      </c>
      <c r="Y123" s="12"/>
      <c r="Z123" s="12"/>
      <c r="AA123" s="14"/>
      <c r="AB123" s="12"/>
      <c r="AC123" s="12"/>
      <c r="AD123" s="14"/>
      <c r="AE123" s="12"/>
      <c r="AF123" s="12"/>
      <c r="AG123" s="14"/>
      <c r="AH123" s="12"/>
    </row>
    <row r="124" spans="1:34" s="3" customFormat="1" ht="21" customHeight="1" outlineLevel="2" x14ac:dyDescent="0.2">
      <c r="A124" s="57">
        <v>19</v>
      </c>
      <c r="B124" s="58">
        <f t="shared" si="7"/>
        <v>119</v>
      </c>
      <c r="C124" s="59" t="s">
        <v>438</v>
      </c>
      <c r="D124" s="58"/>
      <c r="E124" s="58" t="s">
        <v>249</v>
      </c>
      <c r="F124" s="58" t="s">
        <v>494</v>
      </c>
      <c r="G124" s="60">
        <v>234</v>
      </c>
      <c r="H124" s="58" t="s">
        <v>434</v>
      </c>
      <c r="I124" s="58" t="s">
        <v>554</v>
      </c>
      <c r="J124" s="11" t="s">
        <v>501</v>
      </c>
      <c r="K124" s="11" t="s">
        <v>653</v>
      </c>
      <c r="L124" s="11" t="s">
        <v>570</v>
      </c>
      <c r="M124" s="11" t="s">
        <v>157</v>
      </c>
      <c r="N124" s="34">
        <v>160000</v>
      </c>
      <c r="O124" s="38">
        <v>38</v>
      </c>
      <c r="P124" s="40">
        <f t="shared" si="8"/>
        <v>1.8677554435732403E-6</v>
      </c>
      <c r="Q124" s="85"/>
      <c r="R124" s="41">
        <f t="shared" si="6"/>
        <v>0</v>
      </c>
      <c r="S124" s="35" t="s">
        <v>699</v>
      </c>
      <c r="T124" s="12" t="s">
        <v>250</v>
      </c>
      <c r="U124" s="63" t="s">
        <v>787</v>
      </c>
      <c r="V124" s="12" t="s">
        <v>706</v>
      </c>
      <c r="W124" s="15" t="s">
        <v>501</v>
      </c>
      <c r="X124" s="63" t="s">
        <v>787</v>
      </c>
      <c r="Y124" s="12"/>
      <c r="Z124" s="12"/>
      <c r="AA124" s="14"/>
      <c r="AB124" s="12"/>
      <c r="AC124" s="12"/>
      <c r="AD124" s="14"/>
      <c r="AE124" s="12"/>
      <c r="AF124" s="17"/>
      <c r="AG124" s="14"/>
      <c r="AH124" s="12"/>
    </row>
    <row r="125" spans="1:34" s="3" customFormat="1" ht="21" customHeight="1" outlineLevel="2" x14ac:dyDescent="0.2">
      <c r="A125" s="57">
        <v>19</v>
      </c>
      <c r="B125" s="58">
        <f t="shared" si="7"/>
        <v>120</v>
      </c>
      <c r="C125" s="59" t="s">
        <v>438</v>
      </c>
      <c r="D125" s="58"/>
      <c r="E125" s="58" t="s">
        <v>144</v>
      </c>
      <c r="F125" s="58" t="s">
        <v>493</v>
      </c>
      <c r="G125" s="60">
        <v>316</v>
      </c>
      <c r="H125" s="58" t="s">
        <v>432</v>
      </c>
      <c r="I125" s="58" t="s">
        <v>555</v>
      </c>
      <c r="J125" s="11" t="s">
        <v>145</v>
      </c>
      <c r="K125" s="11" t="s">
        <v>601</v>
      </c>
      <c r="L125" s="11" t="s">
        <v>6</v>
      </c>
      <c r="M125" s="11" t="s">
        <v>6</v>
      </c>
      <c r="N125" s="34">
        <v>8110</v>
      </c>
      <c r="O125" s="38">
        <v>1434</v>
      </c>
      <c r="P125" s="39">
        <f t="shared" si="8"/>
        <v>7.0483192265369122E-5</v>
      </c>
      <c r="Q125" s="85"/>
      <c r="R125" s="41">
        <f t="shared" si="6"/>
        <v>0</v>
      </c>
      <c r="S125" s="35" t="s">
        <v>696</v>
      </c>
      <c r="T125" s="12" t="s">
        <v>145</v>
      </c>
      <c r="U125" s="14">
        <v>1509</v>
      </c>
      <c r="V125" s="12"/>
      <c r="W125" s="12"/>
      <c r="X125" s="14"/>
      <c r="Y125" s="12"/>
      <c r="Z125" s="12"/>
      <c r="AA125" s="14"/>
      <c r="AB125" s="12"/>
      <c r="AC125" s="12"/>
      <c r="AD125" s="14"/>
      <c r="AE125" s="12"/>
      <c r="AF125" s="12"/>
      <c r="AG125" s="14"/>
      <c r="AH125" s="12"/>
    </row>
    <row r="126" spans="1:34" s="3" customFormat="1" ht="21" customHeight="1" outlineLevel="2" x14ac:dyDescent="0.2">
      <c r="A126" s="57">
        <v>19</v>
      </c>
      <c r="B126" s="58">
        <f t="shared" si="7"/>
        <v>121</v>
      </c>
      <c r="C126" s="59" t="s">
        <v>438</v>
      </c>
      <c r="D126" s="58"/>
      <c r="E126" s="58" t="s">
        <v>146</v>
      </c>
      <c r="F126" s="58" t="s">
        <v>493</v>
      </c>
      <c r="G126" s="60">
        <v>246</v>
      </c>
      <c r="H126" s="58" t="s">
        <v>434</v>
      </c>
      <c r="I126" s="58" t="s">
        <v>555</v>
      </c>
      <c r="J126" s="11" t="s">
        <v>148</v>
      </c>
      <c r="K126" s="11" t="s">
        <v>602</v>
      </c>
      <c r="L126" s="11" t="s">
        <v>147</v>
      </c>
      <c r="M126" s="11" t="s">
        <v>6</v>
      </c>
      <c r="N126" s="34">
        <v>58</v>
      </c>
      <c r="O126" s="38">
        <v>156750</v>
      </c>
      <c r="P126" s="40">
        <f t="shared" si="8"/>
        <v>7.7044912047396158E-3</v>
      </c>
      <c r="Q126" s="85"/>
      <c r="R126" s="41">
        <f t="shared" si="6"/>
        <v>0</v>
      </c>
      <c r="S126" s="35" t="s">
        <v>538</v>
      </c>
      <c r="T126" s="12" t="s">
        <v>148</v>
      </c>
      <c r="U126" s="63" t="s">
        <v>787</v>
      </c>
      <c r="V126" s="12"/>
      <c r="W126" s="12"/>
      <c r="X126" s="14"/>
      <c r="Y126" s="12"/>
      <c r="Z126" s="12"/>
      <c r="AA126" s="14"/>
      <c r="AB126" s="12"/>
      <c r="AC126" s="12"/>
      <c r="AD126" s="14"/>
      <c r="AE126" s="12"/>
      <c r="AF126" s="12"/>
      <c r="AG126" s="14"/>
      <c r="AH126" s="12"/>
    </row>
    <row r="127" spans="1:34" s="3" customFormat="1" ht="21" customHeight="1" outlineLevel="2" x14ac:dyDescent="0.2">
      <c r="A127" s="57">
        <v>19</v>
      </c>
      <c r="B127" s="58">
        <f t="shared" si="7"/>
        <v>122</v>
      </c>
      <c r="C127" s="59" t="s">
        <v>438</v>
      </c>
      <c r="D127" s="58"/>
      <c r="E127" s="58" t="s">
        <v>299</v>
      </c>
      <c r="F127" s="58" t="s">
        <v>494</v>
      </c>
      <c r="G127" s="60">
        <v>117</v>
      </c>
      <c r="H127" s="58" t="s">
        <v>432</v>
      </c>
      <c r="I127" s="58" t="s">
        <v>554</v>
      </c>
      <c r="J127" s="11" t="s">
        <v>300</v>
      </c>
      <c r="K127" s="11" t="s">
        <v>674</v>
      </c>
      <c r="L127" s="11" t="s">
        <v>564</v>
      </c>
      <c r="M127" s="11" t="s">
        <v>157</v>
      </c>
      <c r="N127" s="34">
        <v>34200</v>
      </c>
      <c r="O127" s="38">
        <v>133</v>
      </c>
      <c r="P127" s="40">
        <f t="shared" si="8"/>
        <v>6.5371440525063408E-6</v>
      </c>
      <c r="Q127" s="85"/>
      <c r="R127" s="41">
        <f t="shared" si="6"/>
        <v>0</v>
      </c>
      <c r="S127" s="35" t="s">
        <v>471</v>
      </c>
      <c r="T127" s="12" t="s">
        <v>300</v>
      </c>
      <c r="U127" s="14">
        <v>153</v>
      </c>
      <c r="V127" s="12" t="s">
        <v>541</v>
      </c>
      <c r="W127" s="12" t="s">
        <v>352</v>
      </c>
      <c r="X127" s="14">
        <v>140</v>
      </c>
      <c r="Y127" s="12"/>
      <c r="Z127" s="12"/>
      <c r="AA127" s="14"/>
      <c r="AB127" s="12"/>
      <c r="AC127" s="12"/>
      <c r="AD127" s="14"/>
      <c r="AE127" s="12"/>
      <c r="AF127" s="12"/>
      <c r="AG127" s="14"/>
      <c r="AH127" s="12"/>
    </row>
    <row r="128" spans="1:34" s="3" customFormat="1" ht="21" customHeight="1" outlineLevel="2" x14ac:dyDescent="0.2">
      <c r="A128" s="57">
        <v>19</v>
      </c>
      <c r="B128" s="58">
        <f t="shared" si="7"/>
        <v>123</v>
      </c>
      <c r="C128" s="59" t="s">
        <v>438</v>
      </c>
      <c r="D128" s="58"/>
      <c r="E128" s="58" t="s">
        <v>141</v>
      </c>
      <c r="F128" s="58" t="s">
        <v>493</v>
      </c>
      <c r="G128" s="60">
        <v>114</v>
      </c>
      <c r="H128" s="58" t="s">
        <v>432</v>
      </c>
      <c r="I128" s="58" t="s">
        <v>554</v>
      </c>
      <c r="J128" s="11" t="s">
        <v>143</v>
      </c>
      <c r="K128" s="11" t="s">
        <v>142</v>
      </c>
      <c r="L128" s="11" t="s">
        <v>23</v>
      </c>
      <c r="M128" s="11" t="s">
        <v>3</v>
      </c>
      <c r="N128" s="34">
        <v>44400</v>
      </c>
      <c r="O128" s="38">
        <v>282</v>
      </c>
      <c r="P128" s="39">
        <f t="shared" si="8"/>
        <v>1.3860711449675098E-5</v>
      </c>
      <c r="Q128" s="85"/>
      <c r="R128" s="41">
        <f t="shared" si="6"/>
        <v>0</v>
      </c>
      <c r="S128" s="36" t="s">
        <v>505</v>
      </c>
      <c r="T128" s="13" t="s">
        <v>143</v>
      </c>
      <c r="U128" s="14">
        <v>300</v>
      </c>
      <c r="V128" s="12" t="s">
        <v>456</v>
      </c>
      <c r="W128" s="13" t="s">
        <v>392</v>
      </c>
      <c r="X128" s="14">
        <v>300</v>
      </c>
      <c r="Y128" s="12" t="s">
        <v>512</v>
      </c>
      <c r="Z128" s="12" t="s">
        <v>520</v>
      </c>
      <c r="AA128" s="14">
        <v>297</v>
      </c>
      <c r="AB128" s="12" t="s">
        <v>680</v>
      </c>
      <c r="AC128" s="12" t="s">
        <v>733</v>
      </c>
      <c r="AD128" s="14">
        <v>300</v>
      </c>
      <c r="AE128" s="12"/>
      <c r="AF128" s="12"/>
      <c r="AG128" s="14"/>
      <c r="AH128" s="12"/>
    </row>
    <row r="129" spans="1:34" s="3" customFormat="1" ht="21" customHeight="1" outlineLevel="2" x14ac:dyDescent="0.2">
      <c r="A129" s="57">
        <v>19</v>
      </c>
      <c r="B129" s="58">
        <f t="shared" si="7"/>
        <v>124</v>
      </c>
      <c r="C129" s="59" t="s">
        <v>438</v>
      </c>
      <c r="D129" s="58"/>
      <c r="E129" s="58" t="s">
        <v>301</v>
      </c>
      <c r="F129" s="58" t="s">
        <v>494</v>
      </c>
      <c r="G129" s="60">
        <v>245</v>
      </c>
      <c r="H129" s="58" t="s">
        <v>432</v>
      </c>
      <c r="I129" s="58" t="s">
        <v>554</v>
      </c>
      <c r="J129" s="11" t="s">
        <v>303</v>
      </c>
      <c r="K129" s="11" t="s">
        <v>302</v>
      </c>
      <c r="L129" s="11" t="s">
        <v>594</v>
      </c>
      <c r="M129" s="11" t="s">
        <v>157</v>
      </c>
      <c r="N129" s="34">
        <v>700</v>
      </c>
      <c r="O129" s="38">
        <v>42</v>
      </c>
      <c r="P129" s="39">
        <f t="shared" si="8"/>
        <v>2.0643612797388447E-6</v>
      </c>
      <c r="Q129" s="85"/>
      <c r="R129" s="41">
        <f t="shared" si="6"/>
        <v>0</v>
      </c>
      <c r="S129" s="35" t="s">
        <v>443</v>
      </c>
      <c r="T129" s="12" t="s">
        <v>303</v>
      </c>
      <c r="U129" s="14">
        <v>66</v>
      </c>
      <c r="V129" s="12" t="s">
        <v>698</v>
      </c>
      <c r="W129" s="12" t="s">
        <v>371</v>
      </c>
      <c r="X129" s="14">
        <v>44</v>
      </c>
      <c r="Y129" s="12"/>
      <c r="Z129" s="12"/>
      <c r="AA129" s="14"/>
      <c r="AB129" s="12"/>
      <c r="AC129" s="12"/>
      <c r="AD129" s="14"/>
      <c r="AE129" s="12"/>
      <c r="AF129" s="12"/>
      <c r="AG129" s="14"/>
      <c r="AH129" s="12"/>
    </row>
    <row r="130" spans="1:34" s="3" customFormat="1" ht="21" customHeight="1" outlineLevel="2" x14ac:dyDescent="0.2">
      <c r="A130" s="57">
        <v>19</v>
      </c>
      <c r="B130" s="58">
        <f t="shared" si="7"/>
        <v>125</v>
      </c>
      <c r="C130" s="59" t="s">
        <v>438</v>
      </c>
      <c r="D130" s="58"/>
      <c r="E130" s="58" t="s">
        <v>304</v>
      </c>
      <c r="F130" s="58" t="s">
        <v>494</v>
      </c>
      <c r="G130" s="60">
        <v>217</v>
      </c>
      <c r="H130" s="58" t="s">
        <v>432</v>
      </c>
      <c r="I130" s="58" t="s">
        <v>555</v>
      </c>
      <c r="J130" s="11" t="s">
        <v>305</v>
      </c>
      <c r="K130" s="11" t="s">
        <v>603</v>
      </c>
      <c r="L130" s="11" t="s">
        <v>590</v>
      </c>
      <c r="M130" s="11" t="s">
        <v>157</v>
      </c>
      <c r="N130" s="34">
        <v>24120</v>
      </c>
      <c r="O130" s="38">
        <v>67</v>
      </c>
      <c r="P130" s="39">
        <f t="shared" si="8"/>
        <v>3.2931477557738709E-6</v>
      </c>
      <c r="Q130" s="85"/>
      <c r="R130" s="41">
        <f t="shared" si="6"/>
        <v>0</v>
      </c>
      <c r="S130" s="35" t="s">
        <v>469</v>
      </c>
      <c r="T130" s="12" t="s">
        <v>305</v>
      </c>
      <c r="U130" s="14">
        <v>70</v>
      </c>
      <c r="V130" s="12"/>
      <c r="W130" s="12"/>
      <c r="X130" s="14"/>
      <c r="Y130" s="12"/>
      <c r="Z130" s="12"/>
      <c r="AA130" s="14"/>
      <c r="AB130" s="12"/>
      <c r="AC130" s="12"/>
      <c r="AD130" s="14"/>
      <c r="AE130" s="12"/>
      <c r="AF130" s="12"/>
      <c r="AG130" s="14"/>
      <c r="AH130" s="12"/>
    </row>
    <row r="131" spans="1:34" s="3" customFormat="1" ht="21" customHeight="1" outlineLevel="2" x14ac:dyDescent="0.2">
      <c r="A131" s="57">
        <v>19</v>
      </c>
      <c r="B131" s="58">
        <f t="shared" si="7"/>
        <v>126</v>
      </c>
      <c r="C131" s="59" t="s">
        <v>438</v>
      </c>
      <c r="D131" s="58"/>
      <c r="E131" s="58" t="s">
        <v>482</v>
      </c>
      <c r="F131" s="58" t="s">
        <v>492</v>
      </c>
      <c r="G131" s="60">
        <v>229</v>
      </c>
      <c r="H131" s="58" t="s">
        <v>432</v>
      </c>
      <c r="I131" s="58" t="s">
        <v>555</v>
      </c>
      <c r="J131" s="11" t="s">
        <v>345</v>
      </c>
      <c r="K131" s="11" t="s">
        <v>344</v>
      </c>
      <c r="L131" s="11" t="s">
        <v>610</v>
      </c>
      <c r="M131" s="11" t="s">
        <v>2</v>
      </c>
      <c r="N131" s="34">
        <v>199</v>
      </c>
      <c r="O131" s="38">
        <v>43269</v>
      </c>
      <c r="P131" s="39">
        <f t="shared" si="8"/>
        <v>2.1267344812623823E-3</v>
      </c>
      <c r="Q131" s="85"/>
      <c r="R131" s="41">
        <f t="shared" si="6"/>
        <v>0</v>
      </c>
      <c r="S131" s="35" t="s">
        <v>677</v>
      </c>
      <c r="T131" s="12" t="s">
        <v>345</v>
      </c>
      <c r="U131" s="63">
        <v>45546</v>
      </c>
      <c r="V131" s="12"/>
      <c r="W131" s="12"/>
      <c r="X131" s="14"/>
      <c r="Y131" s="12"/>
      <c r="Z131" s="12"/>
      <c r="AA131" s="14"/>
      <c r="AB131" s="12"/>
      <c r="AC131" s="12"/>
      <c r="AD131" s="14"/>
      <c r="AE131" s="12"/>
      <c r="AF131" s="12"/>
      <c r="AG131" s="14"/>
      <c r="AH131" s="12"/>
    </row>
    <row r="132" spans="1:34" s="3" customFormat="1" ht="21" customHeight="1" outlineLevel="2" x14ac:dyDescent="0.2">
      <c r="A132" s="57">
        <v>19</v>
      </c>
      <c r="B132" s="58">
        <f t="shared" si="7"/>
        <v>127</v>
      </c>
      <c r="C132" s="59" t="s">
        <v>438</v>
      </c>
      <c r="D132" s="58"/>
      <c r="E132" s="58" t="s">
        <v>308</v>
      </c>
      <c r="F132" s="58" t="s">
        <v>494</v>
      </c>
      <c r="G132" s="60">
        <v>396</v>
      </c>
      <c r="H132" s="58" t="s">
        <v>432</v>
      </c>
      <c r="I132" s="58" t="s">
        <v>555</v>
      </c>
      <c r="J132" s="11" t="s">
        <v>310</v>
      </c>
      <c r="K132" s="11" t="s">
        <v>309</v>
      </c>
      <c r="L132" s="11" t="s">
        <v>561</v>
      </c>
      <c r="M132" s="11" t="s">
        <v>157</v>
      </c>
      <c r="N132" s="34">
        <v>18592</v>
      </c>
      <c r="O132" s="38">
        <v>228</v>
      </c>
      <c r="P132" s="40">
        <f t="shared" si="8"/>
        <v>1.1206532661439442E-5</v>
      </c>
      <c r="Q132" s="85"/>
      <c r="R132" s="41">
        <f t="shared" si="6"/>
        <v>0</v>
      </c>
      <c r="S132" s="36" t="s">
        <v>688</v>
      </c>
      <c r="T132" s="13" t="s">
        <v>310</v>
      </c>
      <c r="U132" s="63">
        <v>240</v>
      </c>
      <c r="V132" s="12"/>
      <c r="W132" s="13"/>
      <c r="X132" s="14"/>
      <c r="Y132" s="12"/>
      <c r="Z132" s="12"/>
      <c r="AA132" s="14"/>
      <c r="AB132" s="12"/>
      <c r="AC132" s="12"/>
      <c r="AD132" s="14"/>
      <c r="AE132" s="12"/>
      <c r="AF132" s="12"/>
      <c r="AG132" s="14"/>
      <c r="AH132" s="12"/>
    </row>
    <row r="133" spans="1:34" s="3" customFormat="1" ht="21" customHeight="1" outlineLevel="2" x14ac:dyDescent="0.2">
      <c r="A133" s="57">
        <v>19</v>
      </c>
      <c r="B133" s="58">
        <f t="shared" si="7"/>
        <v>128</v>
      </c>
      <c r="C133" s="59" t="s">
        <v>439</v>
      </c>
      <c r="D133" s="58"/>
      <c r="E133" s="58" t="s">
        <v>153</v>
      </c>
      <c r="F133" s="58" t="s">
        <v>493</v>
      </c>
      <c r="G133" s="60">
        <v>421</v>
      </c>
      <c r="H133" s="58" t="s">
        <v>434</v>
      </c>
      <c r="I133" s="58" t="s">
        <v>555</v>
      </c>
      <c r="J133" s="11" t="s">
        <v>500</v>
      </c>
      <c r="K133" s="11" t="s">
        <v>641</v>
      </c>
      <c r="L133" s="11" t="s">
        <v>81</v>
      </c>
      <c r="M133" s="11" t="s">
        <v>3</v>
      </c>
      <c r="N133" s="34">
        <v>96</v>
      </c>
      <c r="O133" s="38">
        <v>22107</v>
      </c>
      <c r="P133" s="40">
        <f t="shared" si="8"/>
        <v>1.0865913050282533E-3</v>
      </c>
      <c r="Q133" s="85"/>
      <c r="R133" s="41">
        <f t="shared" si="6"/>
        <v>0</v>
      </c>
      <c r="S133" s="36" t="s">
        <v>786</v>
      </c>
      <c r="T133" s="13" t="s">
        <v>500</v>
      </c>
      <c r="U133" s="63" t="s">
        <v>787</v>
      </c>
      <c r="V133" s="12"/>
      <c r="W133" s="13"/>
      <c r="X133" s="14"/>
      <c r="Y133" s="12"/>
      <c r="Z133" s="12"/>
      <c r="AA133" s="14"/>
      <c r="AB133" s="12"/>
      <c r="AC133" s="12"/>
      <c r="AD133" s="14"/>
      <c r="AE133" s="12"/>
      <c r="AF133" s="12"/>
      <c r="AG133" s="14"/>
      <c r="AH133" s="12"/>
    </row>
    <row r="134" spans="1:34" s="3" customFormat="1" ht="21" customHeight="1" outlineLevel="2" x14ac:dyDescent="0.2">
      <c r="A134" s="57">
        <v>19</v>
      </c>
      <c r="B134" s="58">
        <f t="shared" si="7"/>
        <v>129</v>
      </c>
      <c r="C134" s="59" t="s">
        <v>438</v>
      </c>
      <c r="D134" s="58"/>
      <c r="E134" s="58" t="s">
        <v>485</v>
      </c>
      <c r="F134" s="58" t="s">
        <v>493</v>
      </c>
      <c r="G134" s="60">
        <v>322</v>
      </c>
      <c r="H134" s="58" t="s">
        <v>434</v>
      </c>
      <c r="I134" s="58" t="s">
        <v>554</v>
      </c>
      <c r="J134" s="11" t="s">
        <v>156</v>
      </c>
      <c r="K134" s="11" t="s">
        <v>655</v>
      </c>
      <c r="L134" s="11" t="s">
        <v>155</v>
      </c>
      <c r="M134" s="11" t="s">
        <v>6</v>
      </c>
      <c r="N134" s="34">
        <v>1500</v>
      </c>
      <c r="O134" s="38">
        <v>6270</v>
      </c>
      <c r="P134" s="40">
        <f t="shared" ref="P134:P142" si="9">$O134/SUMIFS($O:$O,$A:$A,$A134)</f>
        <v>3.0817964818958464E-4</v>
      </c>
      <c r="Q134" s="85"/>
      <c r="R134" s="41">
        <f t="shared" si="6"/>
        <v>0</v>
      </c>
      <c r="S134" s="36" t="s">
        <v>680</v>
      </c>
      <c r="T134" s="13" t="s">
        <v>156</v>
      </c>
      <c r="U134" s="63" t="s">
        <v>787</v>
      </c>
      <c r="V134" s="12" t="s">
        <v>451</v>
      </c>
      <c r="W134" s="13" t="s">
        <v>412</v>
      </c>
      <c r="X134" s="63" t="s">
        <v>787</v>
      </c>
      <c r="Y134" s="12" t="s">
        <v>675</v>
      </c>
      <c r="Z134" s="12" t="s">
        <v>750</v>
      </c>
      <c r="AA134" s="63" t="s">
        <v>787</v>
      </c>
      <c r="AB134" s="12"/>
      <c r="AC134" s="12"/>
      <c r="AD134" s="14"/>
      <c r="AE134" s="12"/>
      <c r="AF134" s="12"/>
      <c r="AG134" s="14"/>
      <c r="AH134" s="12"/>
    </row>
    <row r="135" spans="1:34" s="3" customFormat="1" ht="21" customHeight="1" outlineLevel="2" x14ac:dyDescent="0.2">
      <c r="A135" s="57">
        <v>19</v>
      </c>
      <c r="B135" s="58">
        <f t="shared" si="7"/>
        <v>130</v>
      </c>
      <c r="C135" s="59" t="s">
        <v>438</v>
      </c>
      <c r="D135" s="58"/>
      <c r="E135" s="58" t="s">
        <v>320</v>
      </c>
      <c r="F135" s="58" t="s">
        <v>494</v>
      </c>
      <c r="G135" s="60">
        <v>114</v>
      </c>
      <c r="H135" s="58" t="s">
        <v>432</v>
      </c>
      <c r="I135" s="58" t="s">
        <v>555</v>
      </c>
      <c r="J135" s="11" t="s">
        <v>778</v>
      </c>
      <c r="K135" s="11" t="s">
        <v>321</v>
      </c>
      <c r="L135" s="11" t="s">
        <v>569</v>
      </c>
      <c r="M135" s="11" t="s">
        <v>157</v>
      </c>
      <c r="N135" s="34">
        <v>606</v>
      </c>
      <c r="O135" s="38">
        <v>3932</v>
      </c>
      <c r="P135" s="39">
        <f t="shared" si="9"/>
        <v>1.9326353695078898E-4</v>
      </c>
      <c r="Q135" s="85"/>
      <c r="R135" s="41">
        <f t="shared" ref="R135:R142" si="10">ROUND($Q$6*P135,0)</f>
        <v>0</v>
      </c>
      <c r="S135" s="36" t="s">
        <v>443</v>
      </c>
      <c r="T135" s="13" t="s">
        <v>778</v>
      </c>
      <c r="U135" s="14">
        <v>4139</v>
      </c>
      <c r="V135" s="12"/>
      <c r="W135" s="13"/>
      <c r="X135" s="14"/>
      <c r="Y135" s="12"/>
      <c r="Z135" s="12"/>
      <c r="AA135" s="14"/>
      <c r="AB135" s="12"/>
      <c r="AC135" s="12"/>
      <c r="AD135" s="14"/>
      <c r="AE135" s="12"/>
      <c r="AF135" s="12"/>
      <c r="AG135" s="14"/>
      <c r="AH135" s="12"/>
    </row>
    <row r="136" spans="1:34" s="3" customFormat="1" ht="21" customHeight="1" outlineLevel="2" x14ac:dyDescent="0.2">
      <c r="A136" s="57">
        <v>19</v>
      </c>
      <c r="B136" s="58">
        <f t="shared" si="7"/>
        <v>131</v>
      </c>
      <c r="C136" s="59" t="s">
        <v>438</v>
      </c>
      <c r="D136" s="58"/>
      <c r="E136" s="58" t="s">
        <v>322</v>
      </c>
      <c r="F136" s="58" t="s">
        <v>494</v>
      </c>
      <c r="G136" s="60">
        <v>113</v>
      </c>
      <c r="H136" s="58" t="s">
        <v>432</v>
      </c>
      <c r="I136" s="58" t="s">
        <v>555</v>
      </c>
      <c r="J136" s="11" t="s">
        <v>324</v>
      </c>
      <c r="K136" s="11" t="s">
        <v>323</v>
      </c>
      <c r="L136" s="11" t="s">
        <v>237</v>
      </c>
      <c r="M136" s="11" t="s">
        <v>157</v>
      </c>
      <c r="N136" s="34">
        <v>2500</v>
      </c>
      <c r="O136" s="38">
        <v>297</v>
      </c>
      <c r="P136" s="39">
        <f t="shared" si="9"/>
        <v>1.4597983335296115E-5</v>
      </c>
      <c r="Q136" s="85"/>
      <c r="R136" s="41">
        <f t="shared" si="10"/>
        <v>0</v>
      </c>
      <c r="S136" s="35" t="s">
        <v>445</v>
      </c>
      <c r="T136" s="15" t="s">
        <v>324</v>
      </c>
      <c r="U136" s="14">
        <v>313</v>
      </c>
      <c r="V136" s="12"/>
      <c r="W136" s="12"/>
      <c r="X136" s="14"/>
      <c r="Y136" s="12"/>
      <c r="Z136" s="12"/>
      <c r="AA136" s="14"/>
      <c r="AB136" s="12"/>
      <c r="AC136" s="12"/>
      <c r="AD136" s="14"/>
      <c r="AE136" s="12"/>
      <c r="AF136" s="12"/>
      <c r="AG136" s="14"/>
      <c r="AH136" s="12"/>
    </row>
    <row r="137" spans="1:34" s="3" customFormat="1" ht="21" customHeight="1" outlineLevel="2" x14ac:dyDescent="0.2">
      <c r="A137" s="57">
        <v>19</v>
      </c>
      <c r="B137" s="58">
        <f t="shared" si="7"/>
        <v>132</v>
      </c>
      <c r="C137" s="59" t="s">
        <v>438</v>
      </c>
      <c r="D137" s="58"/>
      <c r="E137" s="58" t="s">
        <v>16</v>
      </c>
      <c r="F137" s="58" t="s">
        <v>493</v>
      </c>
      <c r="G137" s="60">
        <v>219</v>
      </c>
      <c r="H137" s="58" t="s">
        <v>432</v>
      </c>
      <c r="I137" s="58" t="s">
        <v>555</v>
      </c>
      <c r="J137" s="11" t="s">
        <v>17</v>
      </c>
      <c r="K137" s="11" t="s">
        <v>633</v>
      </c>
      <c r="L137" s="11" t="s">
        <v>634</v>
      </c>
      <c r="M137" s="11" t="s">
        <v>15</v>
      </c>
      <c r="N137" s="34">
        <v>10</v>
      </c>
      <c r="O137" s="38">
        <v>17865</v>
      </c>
      <c r="P137" s="39">
        <f t="shared" si="9"/>
        <v>8.7809081577462991E-4</v>
      </c>
      <c r="Q137" s="85"/>
      <c r="R137" s="41">
        <f t="shared" si="10"/>
        <v>0</v>
      </c>
      <c r="S137" s="35" t="s">
        <v>515</v>
      </c>
      <c r="T137" s="12" t="s">
        <v>17</v>
      </c>
      <c r="U137" s="63">
        <v>18805</v>
      </c>
      <c r="V137" s="12"/>
      <c r="W137" s="12"/>
      <c r="X137" s="14"/>
      <c r="Y137" s="12"/>
      <c r="Z137" s="12"/>
      <c r="AA137" s="14"/>
      <c r="AB137" s="12"/>
      <c r="AC137" s="12"/>
      <c r="AD137" s="14"/>
      <c r="AE137" s="12"/>
      <c r="AF137" s="17"/>
      <c r="AG137" s="14"/>
      <c r="AH137" s="12"/>
    </row>
    <row r="138" spans="1:34" s="3" customFormat="1" ht="21" customHeight="1" outlineLevel="2" x14ac:dyDescent="0.2">
      <c r="A138" s="57">
        <v>19</v>
      </c>
      <c r="B138" s="58">
        <f t="shared" si="7"/>
        <v>133</v>
      </c>
      <c r="C138" s="59" t="s">
        <v>438</v>
      </c>
      <c r="D138" s="58"/>
      <c r="E138" s="58" t="s">
        <v>111</v>
      </c>
      <c r="F138" s="58" t="s">
        <v>493</v>
      </c>
      <c r="G138" s="60">
        <v>219</v>
      </c>
      <c r="H138" s="58" t="s">
        <v>432</v>
      </c>
      <c r="I138" s="58" t="s">
        <v>555</v>
      </c>
      <c r="J138" s="11" t="s">
        <v>112</v>
      </c>
      <c r="K138" s="11" t="s">
        <v>632</v>
      </c>
      <c r="L138" s="11" t="s">
        <v>36</v>
      </c>
      <c r="M138" s="11" t="s">
        <v>3</v>
      </c>
      <c r="N138" s="34">
        <v>880</v>
      </c>
      <c r="O138" s="38">
        <v>16671</v>
      </c>
      <c r="P138" s="39">
        <f t="shared" si="9"/>
        <v>8.1940397367919707E-4</v>
      </c>
      <c r="Q138" s="85"/>
      <c r="R138" s="41">
        <f t="shared" si="10"/>
        <v>0</v>
      </c>
      <c r="S138" s="35" t="s">
        <v>718</v>
      </c>
      <c r="T138" s="12" t="s">
        <v>112</v>
      </c>
      <c r="U138" s="63">
        <v>17548</v>
      </c>
      <c r="V138" s="12"/>
      <c r="W138" s="12"/>
      <c r="X138" s="14"/>
      <c r="Y138" s="12"/>
      <c r="Z138" s="12"/>
      <c r="AA138" s="14"/>
      <c r="AB138" s="12"/>
      <c r="AC138" s="12"/>
      <c r="AD138" s="14"/>
      <c r="AE138" s="12"/>
      <c r="AF138" s="17"/>
      <c r="AG138" s="14"/>
      <c r="AH138" s="12"/>
    </row>
    <row r="139" spans="1:34" s="3" customFormat="1" ht="21" customHeight="1" outlineLevel="2" x14ac:dyDescent="0.2">
      <c r="A139" s="57">
        <v>19</v>
      </c>
      <c r="B139" s="58">
        <f t="shared" si="7"/>
        <v>134</v>
      </c>
      <c r="C139" s="59" t="s">
        <v>438</v>
      </c>
      <c r="D139" s="58"/>
      <c r="E139" s="58" t="s">
        <v>113</v>
      </c>
      <c r="F139" s="58" t="s">
        <v>493</v>
      </c>
      <c r="G139" s="60">
        <v>219</v>
      </c>
      <c r="H139" s="58" t="s">
        <v>432</v>
      </c>
      <c r="I139" s="58" t="s">
        <v>555</v>
      </c>
      <c r="J139" s="11" t="s">
        <v>116</v>
      </c>
      <c r="K139" s="11" t="s">
        <v>114</v>
      </c>
      <c r="L139" s="11" t="s">
        <v>115</v>
      </c>
      <c r="M139" s="11" t="s">
        <v>3</v>
      </c>
      <c r="N139" s="34">
        <v>300</v>
      </c>
      <c r="O139" s="38">
        <v>11201</v>
      </c>
      <c r="P139" s="61">
        <f t="shared" si="9"/>
        <v>5.5054549272273332E-4</v>
      </c>
      <c r="Q139" s="85"/>
      <c r="R139" s="41">
        <f t="shared" si="10"/>
        <v>0</v>
      </c>
      <c r="S139" s="35" t="s">
        <v>718</v>
      </c>
      <c r="T139" s="12" t="s">
        <v>116</v>
      </c>
      <c r="U139" s="14">
        <v>11790</v>
      </c>
      <c r="V139" s="12"/>
      <c r="W139" s="12"/>
      <c r="X139" s="14"/>
      <c r="Y139" s="12"/>
      <c r="Z139" s="12"/>
      <c r="AA139" s="14"/>
      <c r="AB139" s="12"/>
      <c r="AC139" s="12"/>
      <c r="AD139" s="14"/>
      <c r="AE139" s="12"/>
      <c r="AF139" s="12"/>
      <c r="AG139" s="14"/>
      <c r="AH139" s="12"/>
    </row>
    <row r="140" spans="1:34" s="3" customFormat="1" ht="21" customHeight="1" outlineLevel="2" x14ac:dyDescent="0.2">
      <c r="A140" s="57">
        <v>19</v>
      </c>
      <c r="B140" s="58">
        <f t="shared" si="7"/>
        <v>135</v>
      </c>
      <c r="C140" s="59" t="s">
        <v>438</v>
      </c>
      <c r="D140" s="58"/>
      <c r="E140" s="58" t="s">
        <v>123</v>
      </c>
      <c r="F140" s="58" t="s">
        <v>493</v>
      </c>
      <c r="G140" s="60">
        <v>629</v>
      </c>
      <c r="H140" s="58" t="s">
        <v>432</v>
      </c>
      <c r="I140" s="58" t="s">
        <v>555</v>
      </c>
      <c r="J140" s="11" t="s">
        <v>125</v>
      </c>
      <c r="K140" s="11" t="s">
        <v>124</v>
      </c>
      <c r="L140" s="11" t="s">
        <v>18</v>
      </c>
      <c r="M140" s="11" t="s">
        <v>6</v>
      </c>
      <c r="N140" s="34">
        <v>100</v>
      </c>
      <c r="O140" s="38">
        <v>863015</v>
      </c>
      <c r="P140" s="40">
        <f t="shared" si="9"/>
        <v>4.2418446424614738E-2</v>
      </c>
      <c r="Q140" s="85"/>
      <c r="R140" s="41">
        <f t="shared" si="10"/>
        <v>0</v>
      </c>
      <c r="S140" s="35" t="s">
        <v>450</v>
      </c>
      <c r="T140" s="12" t="s">
        <v>125</v>
      </c>
      <c r="U140" s="14">
        <v>908437</v>
      </c>
      <c r="V140" s="12"/>
      <c r="W140" s="15"/>
      <c r="X140" s="14"/>
      <c r="Y140" s="12"/>
      <c r="Z140" s="12"/>
      <c r="AA140" s="14"/>
      <c r="AB140" s="12"/>
      <c r="AC140" s="12"/>
      <c r="AD140" s="14"/>
      <c r="AE140" s="12"/>
      <c r="AF140" s="12"/>
      <c r="AG140" s="14"/>
      <c r="AH140" s="12"/>
    </row>
    <row r="141" spans="1:34" s="3" customFormat="1" ht="21" customHeight="1" outlineLevel="2" x14ac:dyDescent="0.2">
      <c r="A141" s="57">
        <v>19</v>
      </c>
      <c r="B141" s="58">
        <f t="shared" si="7"/>
        <v>136</v>
      </c>
      <c r="C141" s="59" t="s">
        <v>438</v>
      </c>
      <c r="D141" s="58"/>
      <c r="E141" s="58" t="s">
        <v>126</v>
      </c>
      <c r="F141" s="58" t="s">
        <v>493</v>
      </c>
      <c r="G141" s="60">
        <v>629</v>
      </c>
      <c r="H141" s="58" t="s">
        <v>432</v>
      </c>
      <c r="I141" s="58" t="s">
        <v>555</v>
      </c>
      <c r="J141" s="11" t="s">
        <v>128</v>
      </c>
      <c r="K141" s="11" t="s">
        <v>127</v>
      </c>
      <c r="L141" s="11" t="s">
        <v>10</v>
      </c>
      <c r="M141" s="11" t="s">
        <v>6</v>
      </c>
      <c r="N141" s="34">
        <v>150</v>
      </c>
      <c r="O141" s="38">
        <v>500759</v>
      </c>
      <c r="P141" s="40">
        <f t="shared" si="9"/>
        <v>2.4613035478112954E-2</v>
      </c>
      <c r="Q141" s="85"/>
      <c r="R141" s="41">
        <f t="shared" si="10"/>
        <v>0</v>
      </c>
      <c r="S141" s="35" t="s">
        <v>450</v>
      </c>
      <c r="T141" s="12" t="s">
        <v>128</v>
      </c>
      <c r="U141" s="14">
        <v>527115</v>
      </c>
      <c r="V141" s="12"/>
      <c r="W141" s="12"/>
      <c r="X141" s="14"/>
      <c r="Y141" s="12"/>
      <c r="Z141" s="13"/>
      <c r="AA141" s="14"/>
      <c r="AB141" s="12"/>
      <c r="AC141" s="12"/>
      <c r="AD141" s="14"/>
      <c r="AE141" s="12"/>
      <c r="AF141" s="12"/>
      <c r="AG141" s="14"/>
      <c r="AH141" s="12"/>
    </row>
    <row r="142" spans="1:34" s="3" customFormat="1" ht="21" customHeight="1" outlineLevel="2" x14ac:dyDescent="0.2">
      <c r="A142" s="57">
        <v>19</v>
      </c>
      <c r="B142" s="58">
        <f t="shared" si="7"/>
        <v>137</v>
      </c>
      <c r="C142" s="59" t="s">
        <v>438</v>
      </c>
      <c r="D142" s="58"/>
      <c r="E142" s="58" t="s">
        <v>317</v>
      </c>
      <c r="F142" s="58" t="s">
        <v>494</v>
      </c>
      <c r="G142" s="60">
        <v>319</v>
      </c>
      <c r="H142" s="58" t="s">
        <v>434</v>
      </c>
      <c r="I142" s="58" t="s">
        <v>555</v>
      </c>
      <c r="J142" s="11" t="s">
        <v>319</v>
      </c>
      <c r="K142" s="11" t="s">
        <v>318</v>
      </c>
      <c r="L142" s="11" t="s">
        <v>157</v>
      </c>
      <c r="M142" s="11" t="s">
        <v>157</v>
      </c>
      <c r="N142" s="34">
        <v>16200</v>
      </c>
      <c r="O142" s="38">
        <v>333</v>
      </c>
      <c r="P142" s="40">
        <f t="shared" si="9"/>
        <v>1.6367435860786554E-5</v>
      </c>
      <c r="Q142" s="86"/>
      <c r="R142" s="41">
        <f t="shared" si="10"/>
        <v>0</v>
      </c>
      <c r="S142" s="35" t="s">
        <v>541</v>
      </c>
      <c r="T142" s="12" t="s">
        <v>319</v>
      </c>
      <c r="U142" s="63" t="s">
        <v>787</v>
      </c>
      <c r="V142" s="12"/>
      <c r="W142" s="12"/>
      <c r="X142" s="14"/>
      <c r="Y142" s="12"/>
      <c r="Z142" s="12"/>
      <c r="AA142" s="14"/>
      <c r="AB142" s="12"/>
      <c r="AC142" s="12"/>
      <c r="AD142" s="14"/>
      <c r="AE142" s="12"/>
      <c r="AF142" s="12"/>
      <c r="AG142" s="14"/>
      <c r="AH142" s="12"/>
    </row>
    <row r="143" spans="1:34" s="3" customFormat="1" ht="21" customHeight="1" outlineLevel="1" x14ac:dyDescent="0.2">
      <c r="A143" s="67" t="s">
        <v>789</v>
      </c>
      <c r="B143" s="68"/>
      <c r="C143" s="69"/>
      <c r="D143" s="68"/>
      <c r="E143" s="68"/>
      <c r="F143" s="68"/>
      <c r="G143" s="70"/>
      <c r="H143" s="68"/>
      <c r="I143" s="68"/>
      <c r="J143" s="71"/>
      <c r="K143" s="71"/>
      <c r="L143" s="71"/>
      <c r="M143" s="71"/>
      <c r="N143" s="72"/>
      <c r="O143" s="73">
        <f>SUBTOTAL(9,O6:O142)</f>
        <v>20345276</v>
      </c>
      <c r="P143" s="74"/>
      <c r="Q143" s="75"/>
      <c r="R143" s="76"/>
      <c r="S143" s="77"/>
      <c r="T143" s="77"/>
      <c r="U143" s="72"/>
      <c r="V143" s="77"/>
      <c r="W143" s="77"/>
      <c r="X143" s="78"/>
      <c r="Y143" s="77"/>
      <c r="Z143" s="77"/>
      <c r="AA143" s="78"/>
      <c r="AB143" s="77"/>
      <c r="AC143" s="77"/>
      <c r="AD143" s="78"/>
      <c r="AE143" s="77"/>
      <c r="AF143" s="77"/>
      <c r="AG143" s="78"/>
      <c r="AH143" s="77"/>
    </row>
    <row r="144" spans="1:34" s="3" customFormat="1" ht="21" customHeight="1" x14ac:dyDescent="0.2">
      <c r="A144" s="67" t="s">
        <v>790</v>
      </c>
      <c r="B144" s="68"/>
      <c r="C144" s="69"/>
      <c r="D144" s="68"/>
      <c r="E144" s="68"/>
      <c r="F144" s="68"/>
      <c r="G144" s="70"/>
      <c r="H144" s="68"/>
      <c r="I144" s="68"/>
      <c r="J144" s="71"/>
      <c r="K144" s="71"/>
      <c r="L144" s="71"/>
      <c r="M144" s="71"/>
      <c r="N144" s="72"/>
      <c r="O144" s="73">
        <f>SUBTOTAL(9,O6:O142)</f>
        <v>20345276</v>
      </c>
      <c r="P144" s="74"/>
      <c r="Q144" s="75"/>
      <c r="R144" s="76"/>
      <c r="S144" s="77"/>
      <c r="T144" s="77"/>
      <c r="U144" s="72"/>
      <c r="V144" s="77"/>
      <c r="W144" s="77"/>
      <c r="X144" s="78"/>
      <c r="Y144" s="77"/>
      <c r="Z144" s="77"/>
      <c r="AA144" s="78"/>
      <c r="AB144" s="77"/>
      <c r="AC144" s="77"/>
      <c r="AD144" s="78"/>
      <c r="AE144" s="77"/>
      <c r="AF144" s="77"/>
      <c r="AG144" s="78"/>
      <c r="AH144" s="77"/>
    </row>
  </sheetData>
  <autoFilter ref="A5:AH142" xr:uid="{1E33DDE9-E200-4DE0-99B8-CADE0EEFF841}"/>
  <mergeCells count="3">
    <mergeCell ref="A2:AH2"/>
    <mergeCell ref="R3:Y3"/>
    <mergeCell ref="Q6:Q142"/>
  </mergeCells>
  <phoneticPr fontId="4" type="noConversion"/>
  <conditionalFormatting sqref="A6:A144">
    <cfRule type="expression" dxfId="1" priority="3">
      <formula>ROUND($A6/2,0)&gt;$A6/2</formula>
    </cfRule>
    <cfRule type="expression" dxfId="0" priority="4">
      <formula>ROUND($A6/2,0)=$A6/2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약물정보파트장</dc:creator>
  <cp:lastModifiedBy>user</cp:lastModifiedBy>
  <cp:lastPrinted>2023-04-25T07:43:59Z</cp:lastPrinted>
  <dcterms:created xsi:type="dcterms:W3CDTF">2023-01-26T02:14:22Z</dcterms:created>
  <dcterms:modified xsi:type="dcterms:W3CDTF">2026-06-01T08:07:38Z</dcterms:modified>
</cp:coreProperties>
</file>