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0_오구희업무\의약품, 임대차\1. 의약품 업무\(1) ★입찰 및 수의계약\2026년(의약품 계약)\★정기입찰\10. 3차 입찰기안\qnswl\"/>
    </mc:Choice>
  </mc:AlternateContent>
  <xr:revisionPtr revIDLastSave="0" documentId="13_ncr:1_{508AB036-D3AC-4B30-9183-E1E5FD86410B}" xr6:coauthVersionLast="36" xr6:coauthVersionMax="36" xr10:uidLastSave="{00000000-0000-0000-0000-000000000000}"/>
  <bookViews>
    <workbookView xWindow="0" yWindow="0" windowWidth="29010" windowHeight="10890" xr2:uid="{00000000-000D-0000-FFFF-FFFF00000000}"/>
  </bookViews>
  <sheets>
    <sheet name="목록" sheetId="27" r:id="rId1"/>
  </sheets>
  <externalReferences>
    <externalReference r:id="rId2"/>
  </externalReferences>
  <definedNames>
    <definedName name="_xlnm._FilterDatabase" localSheetId="0" hidden="1">목록!$A$5:$AH$390</definedName>
    <definedName name="_xlnm.Print_Titles" localSheetId="0">목록!$5:$5</definedName>
    <definedName name="리스트" localSheetId="0">#REF!</definedName>
    <definedName name="리스트">#REF!</definedName>
    <definedName name="분류표" xml:space="preserve"> [1]Sheet1!$E$4:$F$241</definedName>
    <definedName name="얍">{"a","내복";"b","주사";"c","외용";"d","기타"}</definedName>
    <definedName name="얍ㅇ뱌">{"A","내복";"B","주사";"C","외용";"D","기타"}</definedName>
    <definedName name="투여">{"a","내복";"b","주사";"c","외용";"d","기타"}</definedName>
    <definedName name="투여표">{"A","내복";"B","주사";"C","외용";"D","기타"}</definedName>
    <definedName name="현재" localSheetId="0">#REF!</definedName>
    <definedName name="현재">#REF!</definedName>
  </definedNames>
  <calcPr calcId="191029"/>
</workbook>
</file>

<file path=xl/calcChain.xml><?xml version="1.0" encoding="utf-8"?>
<calcChain xmlns="http://schemas.openxmlformats.org/spreadsheetml/2006/main">
  <c r="O392" i="27" l="1"/>
  <c r="O391" i="27"/>
  <c r="O358" i="27"/>
  <c r="O221" i="27"/>
  <c r="O84" i="27"/>
  <c r="O78" i="27"/>
  <c r="O76" i="27"/>
  <c r="O73" i="27"/>
  <c r="O38" i="27"/>
  <c r="O36" i="27"/>
  <c r="O34" i="27"/>
  <c r="O20" i="27"/>
  <c r="O18" i="27"/>
  <c r="O16" i="27"/>
  <c r="O12" i="27"/>
  <c r="O7" i="27"/>
  <c r="B8" i="27" l="1"/>
  <c r="B9" i="27" s="1"/>
  <c r="B10" i="27" s="1"/>
  <c r="B11" i="27" s="1"/>
  <c r="B13" i="27" s="1"/>
  <c r="B14" i="27" s="1"/>
  <c r="B15" i="27" s="1"/>
  <c r="B17" i="27" s="1"/>
  <c r="B19" i="27" s="1"/>
  <c r="B21" i="27" s="1"/>
  <c r="B22" i="27" s="1"/>
  <c r="B23" i="27" s="1"/>
  <c r="B24" i="27" s="1"/>
  <c r="B25" i="27" s="1"/>
  <c r="B26" i="27" s="1"/>
  <c r="B27" i="27" s="1"/>
  <c r="B28" i="27" s="1"/>
  <c r="B29" i="27" s="1"/>
  <c r="B30" i="27" s="1"/>
  <c r="B31" i="27" s="1"/>
  <c r="B32" i="27" s="1"/>
  <c r="B33" i="27" s="1"/>
  <c r="B35" i="27" s="1"/>
  <c r="B37" i="27" s="1"/>
  <c r="B39" i="27" s="1"/>
  <c r="B40" i="27" s="1"/>
  <c r="B41" i="27" s="1"/>
  <c r="B42" i="27" s="1"/>
  <c r="B43" i="27" s="1"/>
  <c r="B44" i="27" s="1"/>
  <c r="B45" i="27" s="1"/>
  <c r="B46" i="27" s="1"/>
  <c r="B47" i="27" s="1"/>
  <c r="B48" i="27" s="1"/>
  <c r="B49" i="27" s="1"/>
  <c r="B50" i="27" s="1"/>
  <c r="B51" i="27" s="1"/>
  <c r="B52" i="27" s="1"/>
  <c r="B53" i="27" s="1"/>
  <c r="B54" i="27" s="1"/>
  <c r="B55" i="27" s="1"/>
  <c r="B56" i="27" s="1"/>
  <c r="B57" i="27" s="1"/>
  <c r="B58" i="27" s="1"/>
  <c r="B59" i="27" s="1"/>
  <c r="B60" i="27" s="1"/>
  <c r="B61" i="27" s="1"/>
  <c r="B62" i="27" s="1"/>
  <c r="B63" i="27" s="1"/>
  <c r="B64" i="27" s="1"/>
  <c r="B65" i="27" s="1"/>
  <c r="B66" i="27" s="1"/>
  <c r="B67" i="27" s="1"/>
  <c r="B68" i="27" s="1"/>
  <c r="B69" i="27" s="1"/>
  <c r="B70" i="27" s="1"/>
  <c r="B71" i="27" s="1"/>
  <c r="B72" i="27" s="1"/>
  <c r="B74" i="27" s="1"/>
  <c r="B75" i="27" s="1"/>
  <c r="B77" i="27" s="1"/>
  <c r="B79" i="27" s="1"/>
  <c r="B80" i="27" s="1"/>
  <c r="B81" i="27" s="1"/>
  <c r="B82" i="27" s="1"/>
  <c r="B83" i="27" s="1"/>
  <c r="B85" i="27" s="1"/>
  <c r="B86" i="27" s="1"/>
  <c r="B87" i="27" s="1"/>
  <c r="B88" i="27" s="1"/>
  <c r="B89" i="27" s="1"/>
  <c r="B90" i="27" s="1"/>
  <c r="B91" i="27" s="1"/>
  <c r="B92" i="27" s="1"/>
  <c r="B93" i="27" s="1"/>
  <c r="B94" i="27" s="1"/>
  <c r="B95" i="27" s="1"/>
  <c r="B96" i="27" s="1"/>
  <c r="B97" i="27" s="1"/>
  <c r="B98" i="27" s="1"/>
  <c r="B99" i="27" s="1"/>
  <c r="B100" i="27" s="1"/>
  <c r="B101" i="27" s="1"/>
  <c r="B102" i="27" s="1"/>
  <c r="B103" i="27" s="1"/>
  <c r="B104" i="27" s="1"/>
  <c r="B105" i="27" s="1"/>
  <c r="B106" i="27" s="1"/>
  <c r="B107" i="27" s="1"/>
  <c r="B108" i="27" s="1"/>
  <c r="B109" i="27" s="1"/>
  <c r="B110" i="27" s="1"/>
  <c r="B111" i="27" s="1"/>
  <c r="B112" i="27" s="1"/>
  <c r="B113" i="27" s="1"/>
  <c r="B114" i="27" s="1"/>
  <c r="B115" i="27" s="1"/>
  <c r="B116" i="27" s="1"/>
  <c r="B117" i="27" s="1"/>
  <c r="B118" i="27" s="1"/>
  <c r="B119" i="27" s="1"/>
  <c r="B120" i="27" s="1"/>
  <c r="B121" i="27" s="1"/>
  <c r="B122" i="27" s="1"/>
  <c r="B123" i="27" s="1"/>
  <c r="B124" i="27" s="1"/>
  <c r="B125" i="27" s="1"/>
  <c r="B126" i="27" s="1"/>
  <c r="B127" i="27" s="1"/>
  <c r="B128" i="27" s="1"/>
  <c r="B129" i="27" s="1"/>
  <c r="B130" i="27" s="1"/>
  <c r="B131" i="27" s="1"/>
  <c r="B132" i="27" s="1"/>
  <c r="B133" i="27" s="1"/>
  <c r="B134" i="27" s="1"/>
  <c r="B135" i="27" s="1"/>
  <c r="B136" i="27" s="1"/>
  <c r="B137" i="27" s="1"/>
  <c r="B138" i="27" s="1"/>
  <c r="B139" i="27" s="1"/>
  <c r="B140" i="27" s="1"/>
  <c r="B141" i="27" s="1"/>
  <c r="B142" i="27" s="1"/>
  <c r="B143" i="27" s="1"/>
  <c r="B144" i="27" s="1"/>
  <c r="B145" i="27" s="1"/>
  <c r="B146" i="27" s="1"/>
  <c r="B147" i="27" s="1"/>
  <c r="B148" i="27" s="1"/>
  <c r="B149" i="27" s="1"/>
  <c r="B150" i="27" s="1"/>
  <c r="B151" i="27" s="1"/>
  <c r="B152" i="27" s="1"/>
  <c r="B153" i="27" s="1"/>
  <c r="B154" i="27" s="1"/>
  <c r="B155" i="27" s="1"/>
  <c r="B156" i="27" s="1"/>
  <c r="B157" i="27" s="1"/>
  <c r="B158" i="27" s="1"/>
  <c r="B159" i="27" s="1"/>
  <c r="B160" i="27" s="1"/>
  <c r="B161" i="27" s="1"/>
  <c r="B162" i="27" s="1"/>
  <c r="B163" i="27" s="1"/>
  <c r="B164" i="27" s="1"/>
  <c r="B165" i="27" s="1"/>
  <c r="B166" i="27" s="1"/>
  <c r="B167" i="27" s="1"/>
  <c r="B168" i="27" s="1"/>
  <c r="B169" i="27" s="1"/>
  <c r="B170" i="27" s="1"/>
  <c r="B171" i="27" s="1"/>
  <c r="B172" i="27" s="1"/>
  <c r="B173" i="27" s="1"/>
  <c r="B174" i="27" s="1"/>
  <c r="B175" i="27" s="1"/>
  <c r="B176" i="27" s="1"/>
  <c r="B177" i="27" s="1"/>
  <c r="B178" i="27" s="1"/>
  <c r="B179" i="27" s="1"/>
  <c r="B180" i="27" s="1"/>
  <c r="B181" i="27" s="1"/>
  <c r="B182" i="27" s="1"/>
  <c r="B183" i="27" s="1"/>
  <c r="B184" i="27" s="1"/>
  <c r="B185" i="27" s="1"/>
  <c r="B186" i="27" s="1"/>
  <c r="B187" i="27" s="1"/>
  <c r="B188" i="27" s="1"/>
  <c r="B189" i="27" s="1"/>
  <c r="B190" i="27" s="1"/>
  <c r="B191" i="27" s="1"/>
  <c r="B192" i="27" s="1"/>
  <c r="B193" i="27" s="1"/>
  <c r="B194" i="27" s="1"/>
  <c r="B195" i="27" s="1"/>
  <c r="B196" i="27" s="1"/>
  <c r="B197" i="27" s="1"/>
  <c r="B198" i="27" s="1"/>
  <c r="B199" i="27" s="1"/>
  <c r="B200" i="27" s="1"/>
  <c r="B201" i="27" s="1"/>
  <c r="B202" i="27" s="1"/>
  <c r="B203" i="27" s="1"/>
  <c r="B204" i="27" s="1"/>
  <c r="B205" i="27" s="1"/>
  <c r="B206" i="27" s="1"/>
  <c r="B207" i="27" s="1"/>
  <c r="B208" i="27" s="1"/>
  <c r="B209" i="27" s="1"/>
  <c r="B210" i="27" s="1"/>
  <c r="B211" i="27" s="1"/>
  <c r="B212" i="27" s="1"/>
  <c r="B213" i="27" s="1"/>
  <c r="B214" i="27" s="1"/>
  <c r="B215" i="27" s="1"/>
  <c r="B216" i="27" s="1"/>
  <c r="B217" i="27" s="1"/>
  <c r="B218" i="27" s="1"/>
  <c r="B219" i="27" s="1"/>
  <c r="B220" i="27" s="1"/>
  <c r="B222" i="27" s="1"/>
  <c r="B223" i="27" s="1"/>
  <c r="B224" i="27" s="1"/>
  <c r="B225" i="27" s="1"/>
  <c r="B226" i="27" s="1"/>
  <c r="B227" i="27" s="1"/>
  <c r="B228" i="27" s="1"/>
  <c r="B229" i="27" s="1"/>
  <c r="B230" i="27" s="1"/>
  <c r="B231" i="27" s="1"/>
  <c r="B232" i="27" s="1"/>
  <c r="B233" i="27" s="1"/>
  <c r="B234" i="27" s="1"/>
  <c r="B235" i="27" s="1"/>
  <c r="B236" i="27" s="1"/>
  <c r="B237" i="27" s="1"/>
  <c r="B238" i="27" s="1"/>
  <c r="B239" i="27" s="1"/>
  <c r="B240" i="27" s="1"/>
  <c r="B241" i="27" s="1"/>
  <c r="B242" i="27" s="1"/>
  <c r="B243" i="27" s="1"/>
  <c r="B244" i="27" s="1"/>
  <c r="B245" i="27" s="1"/>
  <c r="B246" i="27" s="1"/>
  <c r="B247" i="27" s="1"/>
  <c r="B248" i="27" s="1"/>
  <c r="B249" i="27" s="1"/>
  <c r="B250" i="27" s="1"/>
  <c r="B251" i="27" s="1"/>
  <c r="B252" i="27" s="1"/>
  <c r="B253" i="27" s="1"/>
  <c r="B254" i="27" s="1"/>
  <c r="B255" i="27" s="1"/>
  <c r="B256" i="27" s="1"/>
  <c r="B257" i="27" s="1"/>
  <c r="B258" i="27" s="1"/>
  <c r="B259" i="27" s="1"/>
  <c r="B260" i="27" s="1"/>
  <c r="B261" i="27" s="1"/>
  <c r="B262" i="27" s="1"/>
  <c r="B263" i="27" s="1"/>
  <c r="B264" i="27" s="1"/>
  <c r="B265" i="27" s="1"/>
  <c r="B266" i="27" s="1"/>
  <c r="B267" i="27" s="1"/>
  <c r="B268" i="27" s="1"/>
  <c r="B269" i="27" s="1"/>
  <c r="B270" i="27" s="1"/>
  <c r="B271" i="27" s="1"/>
  <c r="B272" i="27" s="1"/>
  <c r="B273" i="27" s="1"/>
  <c r="B274" i="27" s="1"/>
  <c r="B275" i="27" s="1"/>
  <c r="B276" i="27" s="1"/>
  <c r="B277" i="27" s="1"/>
  <c r="B278" i="27" s="1"/>
  <c r="B279" i="27" s="1"/>
  <c r="B280" i="27" s="1"/>
  <c r="B281" i="27" s="1"/>
  <c r="B282" i="27" s="1"/>
  <c r="B283" i="27" s="1"/>
  <c r="B284" i="27" s="1"/>
  <c r="B285" i="27" s="1"/>
  <c r="B286" i="27" s="1"/>
  <c r="B287" i="27" s="1"/>
  <c r="B288" i="27" s="1"/>
  <c r="B289" i="27" s="1"/>
  <c r="B290" i="27" s="1"/>
  <c r="B291" i="27" s="1"/>
  <c r="B292" i="27" s="1"/>
  <c r="B293" i="27" s="1"/>
  <c r="B294" i="27" s="1"/>
  <c r="B295" i="27" s="1"/>
  <c r="B296" i="27" s="1"/>
  <c r="B297" i="27" s="1"/>
  <c r="B298" i="27" s="1"/>
  <c r="B299" i="27" s="1"/>
  <c r="B300" i="27" s="1"/>
  <c r="B301" i="27" s="1"/>
  <c r="B302" i="27" s="1"/>
  <c r="B303" i="27" s="1"/>
  <c r="B304" i="27" s="1"/>
  <c r="B305" i="27" s="1"/>
  <c r="B306" i="27" s="1"/>
  <c r="B307" i="27" s="1"/>
  <c r="B308" i="27" s="1"/>
  <c r="B309" i="27" s="1"/>
  <c r="B310" i="27" s="1"/>
  <c r="B311" i="27" s="1"/>
  <c r="B312" i="27" s="1"/>
  <c r="B313" i="27" s="1"/>
  <c r="B314" i="27" s="1"/>
  <c r="B315" i="27" s="1"/>
  <c r="B316" i="27" s="1"/>
  <c r="B317" i="27" s="1"/>
  <c r="B318" i="27" s="1"/>
  <c r="B319" i="27" s="1"/>
  <c r="B320" i="27" s="1"/>
  <c r="B321" i="27" s="1"/>
  <c r="B322" i="27" s="1"/>
  <c r="B323" i="27" s="1"/>
  <c r="B324" i="27" s="1"/>
  <c r="B325" i="27" s="1"/>
  <c r="B326" i="27" s="1"/>
  <c r="B327" i="27" s="1"/>
  <c r="B328" i="27" s="1"/>
  <c r="B329" i="27" s="1"/>
  <c r="B330" i="27" s="1"/>
  <c r="B331" i="27" s="1"/>
  <c r="B332" i="27" s="1"/>
  <c r="B333" i="27" s="1"/>
  <c r="B334" i="27" s="1"/>
  <c r="B335" i="27" s="1"/>
  <c r="B336" i="27" s="1"/>
  <c r="B337" i="27" s="1"/>
  <c r="B338" i="27" s="1"/>
  <c r="B339" i="27" s="1"/>
  <c r="B340" i="27" s="1"/>
  <c r="B341" i="27" s="1"/>
  <c r="B342" i="27" s="1"/>
  <c r="B343" i="27" s="1"/>
  <c r="B344" i="27" s="1"/>
  <c r="B345" i="27" s="1"/>
  <c r="B346" i="27" s="1"/>
  <c r="B347" i="27" s="1"/>
  <c r="B348" i="27" s="1"/>
  <c r="B349" i="27" s="1"/>
  <c r="B350" i="27" s="1"/>
  <c r="B351" i="27" s="1"/>
  <c r="B352" i="27" s="1"/>
  <c r="B353" i="27" s="1"/>
  <c r="B354" i="27" s="1"/>
  <c r="B355" i="27" s="1"/>
  <c r="B356" i="27" s="1"/>
  <c r="B357" i="27" s="1"/>
  <c r="B359" i="27" s="1"/>
  <c r="B360" i="27" s="1"/>
  <c r="B361" i="27" s="1"/>
  <c r="B362" i="27" s="1"/>
  <c r="B363" i="27" s="1"/>
  <c r="B364" i="27" s="1"/>
  <c r="B365" i="27" s="1"/>
  <c r="B366" i="27" s="1"/>
  <c r="B367" i="27" s="1"/>
  <c r="B368" i="27" s="1"/>
  <c r="B369" i="27" s="1"/>
  <c r="B370" i="27" s="1"/>
  <c r="B371" i="27" s="1"/>
  <c r="B372" i="27" s="1"/>
  <c r="B373" i="27" s="1"/>
  <c r="B374" i="27" s="1"/>
  <c r="B375" i="27" s="1"/>
  <c r="B376" i="27" s="1"/>
  <c r="B377" i="27" s="1"/>
  <c r="B378" i="27" s="1"/>
  <c r="B379" i="27" s="1"/>
  <c r="B380" i="27" s="1"/>
  <c r="B381" i="27" s="1"/>
  <c r="B382" i="27" s="1"/>
  <c r="B383" i="27" s="1"/>
  <c r="B384" i="27" s="1"/>
  <c r="B385" i="27" s="1"/>
  <c r="B386" i="27" s="1"/>
  <c r="B387" i="27" s="1"/>
  <c r="B388" i="27" s="1"/>
  <c r="B389" i="27" s="1"/>
  <c r="B390" i="27" s="1"/>
  <c r="P6" i="27" l="1"/>
  <c r="R6" i="27" s="1"/>
  <c r="P8" i="27"/>
  <c r="R8" i="27" s="1"/>
  <c r="P9" i="27"/>
  <c r="R9" i="27" s="1"/>
  <c r="P10" i="27"/>
  <c r="R10" i="27" s="1"/>
  <c r="P11" i="27"/>
  <c r="R11" i="27" s="1"/>
  <c r="P13" i="27"/>
  <c r="R13" i="27" s="1"/>
  <c r="P14" i="27"/>
  <c r="R14" i="27" s="1"/>
  <c r="P15" i="27"/>
  <c r="P17" i="27"/>
  <c r="R17" i="27" s="1"/>
  <c r="P19" i="27"/>
  <c r="R19" i="27" s="1"/>
  <c r="P21" i="27"/>
  <c r="R21" i="27" s="1"/>
  <c r="P22" i="27"/>
  <c r="R22" i="27" s="1"/>
  <c r="P23" i="27"/>
  <c r="R23" i="27" s="1"/>
  <c r="P24" i="27"/>
  <c r="R24" i="27" s="1"/>
  <c r="P25" i="27"/>
  <c r="R25" i="27" s="1"/>
  <c r="P26" i="27"/>
  <c r="R26" i="27" s="1"/>
  <c r="P27" i="27"/>
  <c r="R27" i="27" s="1"/>
  <c r="P28" i="27"/>
  <c r="R28" i="27" s="1"/>
  <c r="P29" i="27"/>
  <c r="R29" i="27" s="1"/>
  <c r="P30" i="27"/>
  <c r="R30" i="27" s="1"/>
  <c r="P31" i="27"/>
  <c r="R31" i="27" s="1"/>
  <c r="P32" i="27"/>
  <c r="R32" i="27" s="1"/>
  <c r="P33" i="27"/>
  <c r="R33" i="27" s="1"/>
  <c r="P35" i="27"/>
  <c r="R35" i="27" s="1"/>
  <c r="P37" i="27"/>
  <c r="R37" i="27" s="1"/>
  <c r="P39" i="27"/>
  <c r="R39" i="27" s="1"/>
  <c r="P40" i="27"/>
  <c r="R40" i="27" s="1"/>
  <c r="P41" i="27"/>
  <c r="R41" i="27" s="1"/>
  <c r="P42" i="27"/>
  <c r="R42" i="27" s="1"/>
  <c r="P43" i="27"/>
  <c r="R43" i="27" s="1"/>
  <c r="P44" i="27"/>
  <c r="R44" i="27" s="1"/>
  <c r="P45" i="27"/>
  <c r="R45" i="27" s="1"/>
  <c r="P46" i="27"/>
  <c r="R46" i="27" s="1"/>
  <c r="P47" i="27"/>
  <c r="R47" i="27" s="1"/>
  <c r="P48" i="27"/>
  <c r="R48" i="27" s="1"/>
  <c r="P49" i="27"/>
  <c r="R49" i="27" s="1"/>
  <c r="P50" i="27"/>
  <c r="R50" i="27" s="1"/>
  <c r="P51" i="27"/>
  <c r="R51" i="27" s="1"/>
  <c r="P52" i="27"/>
  <c r="R52" i="27" s="1"/>
  <c r="P53" i="27"/>
  <c r="R53" i="27" s="1"/>
  <c r="P54" i="27"/>
  <c r="R54" i="27" s="1"/>
  <c r="P55" i="27"/>
  <c r="R55" i="27" s="1"/>
  <c r="P56" i="27"/>
  <c r="R56" i="27" s="1"/>
  <c r="P57" i="27"/>
  <c r="R57" i="27" s="1"/>
  <c r="P58" i="27"/>
  <c r="R58" i="27" s="1"/>
  <c r="P59" i="27"/>
  <c r="R59" i="27" s="1"/>
  <c r="P60" i="27"/>
  <c r="R60" i="27" s="1"/>
  <c r="P61" i="27"/>
  <c r="R61" i="27" s="1"/>
  <c r="P62" i="27"/>
  <c r="R62" i="27" s="1"/>
  <c r="P63" i="27"/>
  <c r="R63" i="27" s="1"/>
  <c r="P64" i="27"/>
  <c r="R64" i="27" s="1"/>
  <c r="P65" i="27"/>
  <c r="R65" i="27" s="1"/>
  <c r="P66" i="27"/>
  <c r="R66" i="27" s="1"/>
  <c r="P67" i="27"/>
  <c r="R67" i="27" s="1"/>
  <c r="P68" i="27"/>
  <c r="R68" i="27" s="1"/>
  <c r="P69" i="27"/>
  <c r="R69" i="27" s="1"/>
  <c r="P70" i="27"/>
  <c r="R70" i="27" s="1"/>
  <c r="P71" i="27"/>
  <c r="R71" i="27" s="1"/>
  <c r="P72" i="27"/>
  <c r="R72" i="27" s="1"/>
  <c r="P74" i="27"/>
  <c r="R74" i="27" s="1"/>
  <c r="P75" i="27"/>
  <c r="R75" i="27" s="1"/>
  <c r="P77" i="27"/>
  <c r="R77" i="27" s="1"/>
  <c r="P79" i="27"/>
  <c r="R79" i="27" s="1"/>
  <c r="P80" i="27"/>
  <c r="R80" i="27" s="1"/>
  <c r="P81" i="27"/>
  <c r="R81" i="27" s="1"/>
  <c r="P82" i="27"/>
  <c r="R82" i="27" s="1"/>
  <c r="P83" i="27"/>
  <c r="R83" i="27" s="1"/>
  <c r="P85" i="27"/>
  <c r="R85" i="27" s="1"/>
  <c r="P86" i="27"/>
  <c r="R86" i="27" s="1"/>
  <c r="P87" i="27"/>
  <c r="R87" i="27" s="1"/>
  <c r="P88" i="27"/>
  <c r="R88" i="27" s="1"/>
  <c r="P89" i="27"/>
  <c r="R89" i="27" s="1"/>
  <c r="P90" i="27"/>
  <c r="R90" i="27" s="1"/>
  <c r="P91" i="27"/>
  <c r="R91" i="27" s="1"/>
  <c r="P92" i="27"/>
  <c r="R92" i="27" s="1"/>
  <c r="P93" i="27"/>
  <c r="R93" i="27" s="1"/>
  <c r="P94" i="27"/>
  <c r="R94" i="27" s="1"/>
  <c r="P95" i="27"/>
  <c r="R95" i="27" s="1"/>
  <c r="P96" i="27"/>
  <c r="R96" i="27" s="1"/>
  <c r="P97" i="27"/>
  <c r="R97" i="27" s="1"/>
  <c r="P98" i="27"/>
  <c r="R98" i="27" s="1"/>
  <c r="P99" i="27"/>
  <c r="R99" i="27" s="1"/>
  <c r="P100" i="27"/>
  <c r="R100" i="27" s="1"/>
  <c r="P101" i="27"/>
  <c r="R101" i="27" s="1"/>
  <c r="P102" i="27"/>
  <c r="R102" i="27" s="1"/>
  <c r="P103" i="27"/>
  <c r="R103" i="27" s="1"/>
  <c r="P104" i="27"/>
  <c r="R104" i="27" s="1"/>
  <c r="P105" i="27"/>
  <c r="R105" i="27" s="1"/>
  <c r="P106" i="27"/>
  <c r="R106" i="27" s="1"/>
  <c r="P107" i="27"/>
  <c r="R107" i="27" s="1"/>
  <c r="P108" i="27"/>
  <c r="R108" i="27" s="1"/>
  <c r="P109" i="27"/>
  <c r="R109" i="27" s="1"/>
  <c r="P110" i="27"/>
  <c r="R110" i="27" s="1"/>
  <c r="P111" i="27"/>
  <c r="R111" i="27" s="1"/>
  <c r="P112" i="27"/>
  <c r="R112" i="27" s="1"/>
  <c r="P113" i="27"/>
  <c r="R113" i="27" s="1"/>
  <c r="P114" i="27"/>
  <c r="R114" i="27" s="1"/>
  <c r="P115" i="27"/>
  <c r="R115" i="27" s="1"/>
  <c r="P116" i="27"/>
  <c r="R116" i="27" s="1"/>
  <c r="P117" i="27"/>
  <c r="R117" i="27" s="1"/>
  <c r="P118" i="27"/>
  <c r="R118" i="27" s="1"/>
  <c r="P119" i="27"/>
  <c r="R119" i="27" s="1"/>
  <c r="P120" i="27"/>
  <c r="R120" i="27" s="1"/>
  <c r="P121" i="27"/>
  <c r="R121" i="27" s="1"/>
  <c r="P122" i="27"/>
  <c r="R122" i="27" s="1"/>
  <c r="P123" i="27"/>
  <c r="R123" i="27" s="1"/>
  <c r="P124" i="27"/>
  <c r="R124" i="27" s="1"/>
  <c r="P125" i="27"/>
  <c r="R125" i="27" s="1"/>
  <c r="P126" i="27"/>
  <c r="R126" i="27" s="1"/>
  <c r="P127" i="27"/>
  <c r="R127" i="27" s="1"/>
  <c r="P128" i="27"/>
  <c r="R128" i="27" s="1"/>
  <c r="P129" i="27"/>
  <c r="R129" i="27" s="1"/>
  <c r="P130" i="27"/>
  <c r="R130" i="27" s="1"/>
  <c r="P131" i="27"/>
  <c r="R131" i="27" s="1"/>
  <c r="P132" i="27"/>
  <c r="R132" i="27" s="1"/>
  <c r="P133" i="27"/>
  <c r="R133" i="27" s="1"/>
  <c r="P134" i="27"/>
  <c r="R134" i="27" s="1"/>
  <c r="P135" i="27"/>
  <c r="R135" i="27" s="1"/>
  <c r="P136" i="27"/>
  <c r="R136" i="27" s="1"/>
  <c r="P137" i="27"/>
  <c r="R137" i="27" s="1"/>
  <c r="P138" i="27"/>
  <c r="R138" i="27" s="1"/>
  <c r="P139" i="27"/>
  <c r="R139" i="27" s="1"/>
  <c r="P140" i="27"/>
  <c r="R140" i="27" s="1"/>
  <c r="P141" i="27"/>
  <c r="R141" i="27" s="1"/>
  <c r="P142" i="27"/>
  <c r="R142" i="27" s="1"/>
  <c r="P143" i="27"/>
  <c r="R143" i="27" s="1"/>
  <c r="P144" i="27"/>
  <c r="R144" i="27" s="1"/>
  <c r="P145" i="27"/>
  <c r="R145" i="27" s="1"/>
  <c r="P146" i="27"/>
  <c r="R146" i="27" s="1"/>
  <c r="P147" i="27"/>
  <c r="R147" i="27" s="1"/>
  <c r="P148" i="27"/>
  <c r="R148" i="27" s="1"/>
  <c r="P149" i="27"/>
  <c r="R149" i="27" s="1"/>
  <c r="P150" i="27"/>
  <c r="R150" i="27" s="1"/>
  <c r="P151" i="27"/>
  <c r="R151" i="27" s="1"/>
  <c r="P152" i="27"/>
  <c r="R152" i="27" s="1"/>
  <c r="P153" i="27"/>
  <c r="R153" i="27" s="1"/>
  <c r="P154" i="27"/>
  <c r="R154" i="27" s="1"/>
  <c r="P155" i="27"/>
  <c r="R155" i="27" s="1"/>
  <c r="P156" i="27"/>
  <c r="R156" i="27" s="1"/>
  <c r="P157" i="27"/>
  <c r="R157" i="27" s="1"/>
  <c r="P158" i="27"/>
  <c r="R158" i="27" s="1"/>
  <c r="P159" i="27"/>
  <c r="R159" i="27" s="1"/>
  <c r="P160" i="27"/>
  <c r="R160" i="27" s="1"/>
  <c r="P161" i="27"/>
  <c r="R161" i="27" s="1"/>
  <c r="P162" i="27"/>
  <c r="R162" i="27" s="1"/>
  <c r="P163" i="27"/>
  <c r="R163" i="27" s="1"/>
  <c r="P164" i="27"/>
  <c r="R164" i="27" s="1"/>
  <c r="P165" i="27"/>
  <c r="R165" i="27" s="1"/>
  <c r="P166" i="27"/>
  <c r="R166" i="27" s="1"/>
  <c r="P167" i="27"/>
  <c r="R167" i="27" s="1"/>
  <c r="P168" i="27"/>
  <c r="R168" i="27" s="1"/>
  <c r="P169" i="27"/>
  <c r="R169" i="27" s="1"/>
  <c r="P170" i="27"/>
  <c r="R170" i="27" s="1"/>
  <c r="P171" i="27"/>
  <c r="R171" i="27" s="1"/>
  <c r="P172" i="27"/>
  <c r="R172" i="27" s="1"/>
  <c r="P173" i="27"/>
  <c r="R173" i="27" s="1"/>
  <c r="P174" i="27"/>
  <c r="R174" i="27" s="1"/>
  <c r="P175" i="27"/>
  <c r="R175" i="27" s="1"/>
  <c r="P176" i="27"/>
  <c r="R176" i="27" s="1"/>
  <c r="P177" i="27"/>
  <c r="R177" i="27" s="1"/>
  <c r="P178" i="27"/>
  <c r="R178" i="27" s="1"/>
  <c r="P179" i="27"/>
  <c r="R179" i="27" s="1"/>
  <c r="P180" i="27"/>
  <c r="R180" i="27" s="1"/>
  <c r="P181" i="27"/>
  <c r="R181" i="27" s="1"/>
  <c r="P182" i="27"/>
  <c r="R182" i="27" s="1"/>
  <c r="P183" i="27"/>
  <c r="R183" i="27" s="1"/>
  <c r="P184" i="27"/>
  <c r="R184" i="27" s="1"/>
  <c r="P185" i="27"/>
  <c r="R185" i="27" s="1"/>
  <c r="P186" i="27"/>
  <c r="R186" i="27" s="1"/>
  <c r="P187" i="27"/>
  <c r="R187" i="27" s="1"/>
  <c r="P188" i="27"/>
  <c r="R188" i="27" s="1"/>
  <c r="P189" i="27"/>
  <c r="R189" i="27" s="1"/>
  <c r="P190" i="27"/>
  <c r="R190" i="27" s="1"/>
  <c r="P191" i="27"/>
  <c r="R191" i="27" s="1"/>
  <c r="P192" i="27"/>
  <c r="R192" i="27" s="1"/>
  <c r="P193" i="27"/>
  <c r="R193" i="27" s="1"/>
  <c r="P194" i="27"/>
  <c r="R194" i="27" s="1"/>
  <c r="P195" i="27"/>
  <c r="R195" i="27" s="1"/>
  <c r="P196" i="27"/>
  <c r="R196" i="27" s="1"/>
  <c r="P197" i="27"/>
  <c r="R197" i="27" s="1"/>
  <c r="P198" i="27"/>
  <c r="R198" i="27" s="1"/>
  <c r="P199" i="27"/>
  <c r="R199" i="27" s="1"/>
  <c r="P200" i="27"/>
  <c r="R200" i="27" s="1"/>
  <c r="P201" i="27"/>
  <c r="R201" i="27" s="1"/>
  <c r="P202" i="27"/>
  <c r="R202" i="27" s="1"/>
  <c r="P203" i="27"/>
  <c r="R203" i="27" s="1"/>
  <c r="P204" i="27"/>
  <c r="R204" i="27" s="1"/>
  <c r="P205" i="27"/>
  <c r="R205" i="27" s="1"/>
  <c r="P206" i="27"/>
  <c r="R206" i="27" s="1"/>
  <c r="P207" i="27"/>
  <c r="R207" i="27" s="1"/>
  <c r="P208" i="27"/>
  <c r="R208" i="27" s="1"/>
  <c r="P209" i="27"/>
  <c r="R209" i="27" s="1"/>
  <c r="P210" i="27"/>
  <c r="R210" i="27" s="1"/>
  <c r="P211" i="27"/>
  <c r="R211" i="27" s="1"/>
  <c r="P212" i="27"/>
  <c r="R212" i="27" s="1"/>
  <c r="P213" i="27"/>
  <c r="R213" i="27" s="1"/>
  <c r="P214" i="27"/>
  <c r="R214" i="27" s="1"/>
  <c r="P215" i="27"/>
  <c r="R215" i="27" s="1"/>
  <c r="P216" i="27"/>
  <c r="R216" i="27" s="1"/>
  <c r="P217" i="27"/>
  <c r="R217" i="27" s="1"/>
  <c r="P218" i="27"/>
  <c r="R218" i="27" s="1"/>
  <c r="P219" i="27"/>
  <c r="R219" i="27" s="1"/>
  <c r="P220" i="27"/>
  <c r="R220" i="27" s="1"/>
  <c r="P222" i="27"/>
  <c r="R222" i="27" s="1"/>
  <c r="P223" i="27"/>
  <c r="R223" i="27" s="1"/>
  <c r="P224" i="27"/>
  <c r="R224" i="27" s="1"/>
  <c r="P225" i="27"/>
  <c r="R225" i="27" s="1"/>
  <c r="P226" i="27"/>
  <c r="R226" i="27" s="1"/>
  <c r="P227" i="27"/>
  <c r="R227" i="27" s="1"/>
  <c r="P228" i="27"/>
  <c r="R228" i="27" s="1"/>
  <c r="P229" i="27"/>
  <c r="R229" i="27" s="1"/>
  <c r="P230" i="27"/>
  <c r="R230" i="27" s="1"/>
  <c r="P231" i="27"/>
  <c r="R231" i="27" s="1"/>
  <c r="P232" i="27"/>
  <c r="R232" i="27" s="1"/>
  <c r="P233" i="27"/>
  <c r="R233" i="27" s="1"/>
  <c r="P234" i="27"/>
  <c r="R234" i="27" s="1"/>
  <c r="P235" i="27"/>
  <c r="R235" i="27" s="1"/>
  <c r="P236" i="27"/>
  <c r="R236" i="27" s="1"/>
  <c r="P237" i="27"/>
  <c r="R237" i="27" s="1"/>
  <c r="P238" i="27"/>
  <c r="R238" i="27" s="1"/>
  <c r="P239" i="27"/>
  <c r="R239" i="27" s="1"/>
  <c r="P240" i="27"/>
  <c r="R240" i="27" s="1"/>
  <c r="P241" i="27"/>
  <c r="R241" i="27" s="1"/>
  <c r="P242" i="27"/>
  <c r="R242" i="27" s="1"/>
  <c r="P243" i="27"/>
  <c r="R243" i="27" s="1"/>
  <c r="P244" i="27"/>
  <c r="R244" i="27" s="1"/>
  <c r="P245" i="27"/>
  <c r="R245" i="27" s="1"/>
  <c r="P246" i="27"/>
  <c r="R246" i="27" s="1"/>
  <c r="P247" i="27"/>
  <c r="R247" i="27" s="1"/>
  <c r="P248" i="27"/>
  <c r="R248" i="27" s="1"/>
  <c r="P249" i="27"/>
  <c r="R249" i="27" s="1"/>
  <c r="P250" i="27"/>
  <c r="R250" i="27" s="1"/>
  <c r="P251" i="27"/>
  <c r="R251" i="27" s="1"/>
  <c r="P252" i="27"/>
  <c r="R252" i="27" s="1"/>
  <c r="P253" i="27"/>
  <c r="R253" i="27" s="1"/>
  <c r="P254" i="27"/>
  <c r="R254" i="27" s="1"/>
  <c r="P255" i="27"/>
  <c r="R255" i="27" s="1"/>
  <c r="P256" i="27"/>
  <c r="R256" i="27" s="1"/>
  <c r="P257" i="27"/>
  <c r="R257" i="27" s="1"/>
  <c r="P258" i="27"/>
  <c r="R258" i="27" s="1"/>
  <c r="P259" i="27"/>
  <c r="R259" i="27" s="1"/>
  <c r="P260" i="27"/>
  <c r="R260" i="27" s="1"/>
  <c r="P261" i="27"/>
  <c r="R261" i="27" s="1"/>
  <c r="P262" i="27"/>
  <c r="R262" i="27" s="1"/>
  <c r="P263" i="27"/>
  <c r="R263" i="27" s="1"/>
  <c r="P264" i="27"/>
  <c r="R264" i="27" s="1"/>
  <c r="P265" i="27"/>
  <c r="R265" i="27" s="1"/>
  <c r="P266" i="27"/>
  <c r="R266" i="27" s="1"/>
  <c r="P267" i="27"/>
  <c r="R267" i="27" s="1"/>
  <c r="P268" i="27"/>
  <c r="R268" i="27" s="1"/>
  <c r="P269" i="27"/>
  <c r="R269" i="27" s="1"/>
  <c r="P270" i="27"/>
  <c r="R270" i="27" s="1"/>
  <c r="P271" i="27"/>
  <c r="R271" i="27" s="1"/>
  <c r="P272" i="27"/>
  <c r="R272" i="27" s="1"/>
  <c r="P273" i="27"/>
  <c r="R273" i="27" s="1"/>
  <c r="P274" i="27"/>
  <c r="R274" i="27" s="1"/>
  <c r="P275" i="27"/>
  <c r="R275" i="27" s="1"/>
  <c r="P276" i="27"/>
  <c r="R276" i="27" s="1"/>
  <c r="P277" i="27"/>
  <c r="R277" i="27" s="1"/>
  <c r="P278" i="27"/>
  <c r="R278" i="27" s="1"/>
  <c r="P279" i="27"/>
  <c r="R279" i="27" s="1"/>
  <c r="P280" i="27"/>
  <c r="R280" i="27" s="1"/>
  <c r="P281" i="27"/>
  <c r="R281" i="27" s="1"/>
  <c r="P282" i="27"/>
  <c r="R282" i="27" s="1"/>
  <c r="P283" i="27"/>
  <c r="R283" i="27" s="1"/>
  <c r="P284" i="27"/>
  <c r="R284" i="27" s="1"/>
  <c r="P285" i="27"/>
  <c r="R285" i="27" s="1"/>
  <c r="P286" i="27"/>
  <c r="R286" i="27" s="1"/>
  <c r="P287" i="27"/>
  <c r="R287" i="27" s="1"/>
  <c r="P288" i="27"/>
  <c r="R288" i="27" s="1"/>
  <c r="P289" i="27"/>
  <c r="R289" i="27" s="1"/>
  <c r="P290" i="27"/>
  <c r="R290" i="27" s="1"/>
  <c r="P291" i="27"/>
  <c r="R291" i="27" s="1"/>
  <c r="P292" i="27"/>
  <c r="R292" i="27" s="1"/>
  <c r="P293" i="27"/>
  <c r="R293" i="27" s="1"/>
  <c r="P294" i="27"/>
  <c r="R294" i="27" s="1"/>
  <c r="P295" i="27"/>
  <c r="R295" i="27" s="1"/>
  <c r="P296" i="27"/>
  <c r="R296" i="27" s="1"/>
  <c r="P297" i="27"/>
  <c r="R297" i="27" s="1"/>
  <c r="P298" i="27"/>
  <c r="R298" i="27" s="1"/>
  <c r="P299" i="27"/>
  <c r="R299" i="27" s="1"/>
  <c r="P300" i="27"/>
  <c r="R300" i="27" s="1"/>
  <c r="P301" i="27"/>
  <c r="R301" i="27" s="1"/>
  <c r="P302" i="27"/>
  <c r="R302" i="27" s="1"/>
  <c r="P303" i="27"/>
  <c r="R303" i="27" s="1"/>
  <c r="P304" i="27"/>
  <c r="R304" i="27" s="1"/>
  <c r="P305" i="27"/>
  <c r="R305" i="27" s="1"/>
  <c r="P306" i="27"/>
  <c r="R306" i="27" s="1"/>
  <c r="P307" i="27"/>
  <c r="R307" i="27" s="1"/>
  <c r="P308" i="27"/>
  <c r="R308" i="27" s="1"/>
  <c r="P309" i="27"/>
  <c r="R309" i="27" s="1"/>
  <c r="P310" i="27"/>
  <c r="R310" i="27" s="1"/>
  <c r="P311" i="27"/>
  <c r="R311" i="27" s="1"/>
  <c r="P312" i="27"/>
  <c r="R312" i="27" s="1"/>
  <c r="P313" i="27"/>
  <c r="R313" i="27" s="1"/>
  <c r="P314" i="27"/>
  <c r="R314" i="27" s="1"/>
  <c r="P315" i="27"/>
  <c r="R315" i="27" s="1"/>
  <c r="P316" i="27"/>
  <c r="R316" i="27" s="1"/>
  <c r="P317" i="27"/>
  <c r="R317" i="27" s="1"/>
  <c r="P318" i="27"/>
  <c r="R318" i="27" s="1"/>
  <c r="P319" i="27"/>
  <c r="R319" i="27" s="1"/>
  <c r="P320" i="27"/>
  <c r="R320" i="27" s="1"/>
  <c r="P321" i="27"/>
  <c r="R321" i="27" s="1"/>
  <c r="P322" i="27"/>
  <c r="R322" i="27" s="1"/>
  <c r="P323" i="27"/>
  <c r="R323" i="27" s="1"/>
  <c r="P324" i="27"/>
  <c r="R324" i="27" s="1"/>
  <c r="P325" i="27"/>
  <c r="R325" i="27" s="1"/>
  <c r="P326" i="27"/>
  <c r="R326" i="27" s="1"/>
  <c r="P327" i="27"/>
  <c r="R327" i="27" s="1"/>
  <c r="P328" i="27"/>
  <c r="R328" i="27" s="1"/>
  <c r="P329" i="27"/>
  <c r="R329" i="27" s="1"/>
  <c r="P330" i="27"/>
  <c r="R330" i="27" s="1"/>
  <c r="P331" i="27"/>
  <c r="R331" i="27" s="1"/>
  <c r="P332" i="27"/>
  <c r="R332" i="27" s="1"/>
  <c r="P333" i="27"/>
  <c r="R333" i="27" s="1"/>
  <c r="P334" i="27"/>
  <c r="R334" i="27" s="1"/>
  <c r="P335" i="27"/>
  <c r="R335" i="27" s="1"/>
  <c r="P336" i="27"/>
  <c r="R336" i="27" s="1"/>
  <c r="P337" i="27"/>
  <c r="R337" i="27" s="1"/>
  <c r="P338" i="27"/>
  <c r="R338" i="27" s="1"/>
  <c r="P339" i="27"/>
  <c r="R339" i="27" s="1"/>
  <c r="P340" i="27"/>
  <c r="R340" i="27" s="1"/>
  <c r="P341" i="27"/>
  <c r="R341" i="27" s="1"/>
  <c r="P342" i="27"/>
  <c r="R342" i="27" s="1"/>
  <c r="P343" i="27"/>
  <c r="R343" i="27" s="1"/>
  <c r="P344" i="27"/>
  <c r="R344" i="27" s="1"/>
  <c r="P345" i="27"/>
  <c r="R345" i="27" s="1"/>
  <c r="P346" i="27"/>
  <c r="R346" i="27" s="1"/>
  <c r="P347" i="27"/>
  <c r="R347" i="27" s="1"/>
  <c r="P348" i="27"/>
  <c r="R348" i="27" s="1"/>
  <c r="P349" i="27"/>
  <c r="R349" i="27" s="1"/>
  <c r="P350" i="27"/>
  <c r="R350" i="27" s="1"/>
  <c r="P351" i="27"/>
  <c r="R351" i="27" s="1"/>
  <c r="P352" i="27"/>
  <c r="R352" i="27" s="1"/>
  <c r="P353" i="27"/>
  <c r="R353" i="27" s="1"/>
  <c r="P354" i="27"/>
  <c r="R354" i="27" s="1"/>
  <c r="P355" i="27"/>
  <c r="R355" i="27" s="1"/>
  <c r="P356" i="27"/>
  <c r="R356" i="27" s="1"/>
  <c r="P357" i="27"/>
  <c r="R357" i="27" s="1"/>
  <c r="P359" i="27"/>
  <c r="R359" i="27" s="1"/>
  <c r="P360" i="27"/>
  <c r="R360" i="27" s="1"/>
  <c r="P361" i="27"/>
  <c r="R361" i="27" s="1"/>
  <c r="P362" i="27"/>
  <c r="R362" i="27" s="1"/>
  <c r="P363" i="27"/>
  <c r="R363" i="27" s="1"/>
  <c r="P364" i="27"/>
  <c r="R364" i="27" s="1"/>
  <c r="P365" i="27"/>
  <c r="R365" i="27" s="1"/>
  <c r="P366" i="27"/>
  <c r="R366" i="27" s="1"/>
  <c r="P367" i="27"/>
  <c r="R367" i="27" s="1"/>
  <c r="P368" i="27"/>
  <c r="R368" i="27" s="1"/>
  <c r="P369" i="27"/>
  <c r="R369" i="27" s="1"/>
  <c r="P370" i="27"/>
  <c r="R370" i="27" s="1"/>
  <c r="P371" i="27"/>
  <c r="R371" i="27" s="1"/>
  <c r="P372" i="27"/>
  <c r="R372" i="27" s="1"/>
  <c r="P373" i="27"/>
  <c r="R373" i="27" s="1"/>
  <c r="P374" i="27"/>
  <c r="R374" i="27" s="1"/>
  <c r="P375" i="27"/>
  <c r="R375" i="27" s="1"/>
  <c r="P376" i="27"/>
  <c r="R376" i="27" s="1"/>
  <c r="P377" i="27"/>
  <c r="R377" i="27" s="1"/>
  <c r="P378" i="27"/>
  <c r="R378" i="27" s="1"/>
  <c r="P379" i="27"/>
  <c r="R379" i="27" s="1"/>
  <c r="P380" i="27"/>
  <c r="R380" i="27" s="1"/>
  <c r="P381" i="27"/>
  <c r="R381" i="27" s="1"/>
  <c r="P382" i="27"/>
  <c r="R382" i="27" s="1"/>
  <c r="P383" i="27"/>
  <c r="R383" i="27" s="1"/>
  <c r="P384" i="27"/>
  <c r="R384" i="27" s="1"/>
  <c r="P385" i="27"/>
  <c r="R385" i="27" s="1"/>
  <c r="P386" i="27"/>
  <c r="R386" i="27" s="1"/>
  <c r="P387" i="27"/>
  <c r="R387" i="27" s="1"/>
  <c r="P388" i="27"/>
  <c r="R388" i="27" s="1"/>
  <c r="P389" i="27"/>
  <c r="R389" i="27" s="1"/>
  <c r="P390" i="27"/>
  <c r="R390" i="27" s="1"/>
  <c r="R15" i="27"/>
</calcChain>
</file>

<file path=xl/sharedStrings.xml><?xml version="1.0" encoding="utf-8"?>
<sst xmlns="http://schemas.openxmlformats.org/spreadsheetml/2006/main" count="4681" uniqueCount="1810">
  <si>
    <t>규격</t>
  </si>
  <si>
    <t>표준코드</t>
  </si>
  <si>
    <t>XAZO901</t>
  </si>
  <si>
    <t>5L/BTL</t>
  </si>
  <si>
    <t>BTL</t>
  </si>
  <si>
    <t>L</t>
  </si>
  <si>
    <t>699900020</t>
  </si>
  <si>
    <t>AMP</t>
  </si>
  <si>
    <t>BOX</t>
  </si>
  <si>
    <t>BAG</t>
  </si>
  <si>
    <t>500ML/BAG</t>
  </si>
  <si>
    <t>VIA</t>
  </si>
  <si>
    <t>100ML/BTL</t>
  </si>
  <si>
    <t>XI2SMOF1</t>
  </si>
  <si>
    <t>650900340</t>
  </si>
  <si>
    <t>XI2SMOF2</t>
  </si>
  <si>
    <t>20%/250ML/BTL</t>
  </si>
  <si>
    <t>650900350</t>
  </si>
  <si>
    <t>XI2SMOF5</t>
  </si>
  <si>
    <t>20%/500ML/BTL</t>
  </si>
  <si>
    <t>650900360</t>
  </si>
  <si>
    <t>500ML/BTL</t>
  </si>
  <si>
    <t>XI5NPM-1</t>
  </si>
  <si>
    <t>250ML/BAG</t>
  </si>
  <si>
    <t>644902352</t>
  </si>
  <si>
    <t>1G/VIA</t>
  </si>
  <si>
    <t>50MG/VIA</t>
  </si>
  <si>
    <t>XIAGTB10</t>
  </si>
  <si>
    <t>Argatroban 10mg/2ml/amp</t>
  </si>
  <si>
    <t>10MG/2ML/AMP</t>
  </si>
  <si>
    <t>1.5G/VIA</t>
  </si>
  <si>
    <t>XIAMXC</t>
  </si>
  <si>
    <t>Amoxicillin Clavulanated 1.2g/vial</t>
  </si>
  <si>
    <t>1.2G/VIA</t>
  </si>
  <si>
    <t>646800900</t>
  </si>
  <si>
    <t>PFS</t>
  </si>
  <si>
    <t>10MG/10ML/AMP</t>
  </si>
  <si>
    <t>500MG/VIA</t>
  </si>
  <si>
    <t>XIAV10</t>
  </si>
  <si>
    <t>1,000I.U/VIA</t>
  </si>
  <si>
    <t>696300673</t>
  </si>
  <si>
    <t>XIAV5</t>
  </si>
  <si>
    <t>500I.U/VIA</t>
  </si>
  <si>
    <t>696300672</t>
  </si>
  <si>
    <t>100MG/VIA</t>
  </si>
  <si>
    <t>XIBCGV</t>
  </si>
  <si>
    <t>12MG/AMP</t>
  </si>
  <si>
    <t>686500011</t>
  </si>
  <si>
    <t>XIBPD</t>
  </si>
  <si>
    <t>50MG/ML/AMP</t>
  </si>
  <si>
    <t>670603641</t>
  </si>
  <si>
    <t>20MG/VIA</t>
  </si>
  <si>
    <t>XICAF8</t>
  </si>
  <si>
    <t>655300141</t>
  </si>
  <si>
    <t>XICAFE20</t>
  </si>
  <si>
    <t>1ML/VIA</t>
  </si>
  <si>
    <t>659900530</t>
  </si>
  <si>
    <t>XICBL10</t>
  </si>
  <si>
    <t>Cerebrolysin 2.152mg/10ml/amp</t>
  </si>
  <si>
    <t>10ML/AMP</t>
  </si>
  <si>
    <t>659700141</t>
  </si>
  <si>
    <t>XICBTC</t>
  </si>
  <si>
    <t>100MCG/VIA</t>
  </si>
  <si>
    <t>652500391</t>
  </si>
  <si>
    <t>XICBZX</t>
  </si>
  <si>
    <t>Cabazitaxel 60mg/vial</t>
  </si>
  <si>
    <t>60MG/VIA</t>
  </si>
  <si>
    <t>652000901</t>
  </si>
  <si>
    <t>400MG/200ML/BAG</t>
  </si>
  <si>
    <t>XICFXT-1</t>
  </si>
  <si>
    <t>644904121</t>
  </si>
  <si>
    <t>XICFZM</t>
  </si>
  <si>
    <t>052300081</t>
  </si>
  <si>
    <t>XICFZM3</t>
  </si>
  <si>
    <t>30MG/VIA</t>
  </si>
  <si>
    <t>052300071</t>
  </si>
  <si>
    <t>100MG/5ML/VIA</t>
  </si>
  <si>
    <t>XICSPG50</t>
  </si>
  <si>
    <t>Caspofungin 50mg/vial</t>
  </si>
  <si>
    <t>655500371</t>
  </si>
  <si>
    <t>XICSPG70</t>
  </si>
  <si>
    <t>Caspofungin 70mg/vial</t>
  </si>
  <si>
    <t>70MG/VIA</t>
  </si>
  <si>
    <t>655500381</t>
  </si>
  <si>
    <t>XICTXM</t>
  </si>
  <si>
    <t>100MG/20ML/VIA</t>
  </si>
  <si>
    <t>661700551</t>
  </si>
  <si>
    <t>XIDBTB</t>
  </si>
  <si>
    <t>640001510</t>
  </si>
  <si>
    <t>XIDCBZ2</t>
  </si>
  <si>
    <t>Dacarbazine 200mg/vial</t>
  </si>
  <si>
    <t>200MG/VIA</t>
  </si>
  <si>
    <t>644300671</t>
  </si>
  <si>
    <t>PEN</t>
  </si>
  <si>
    <t>XIDPM4B</t>
  </si>
  <si>
    <t>640001560</t>
  </si>
  <si>
    <t>0.5ML/PFS</t>
  </si>
  <si>
    <t>XIDPTV-1</t>
  </si>
  <si>
    <t>670500611</t>
  </si>
  <si>
    <t>XIDRMM</t>
  </si>
  <si>
    <t>646902211</t>
  </si>
  <si>
    <t>XIDRMM4</t>
  </si>
  <si>
    <t>Daratumumab 400mg/20ml/vial</t>
  </si>
  <si>
    <t>400MG/20ML/VIA</t>
  </si>
  <si>
    <t>646902221</t>
  </si>
  <si>
    <t>XIDTM35</t>
  </si>
  <si>
    <t>Daptomycin 350mg/vial</t>
  </si>
  <si>
    <t>350MG/VIAL</t>
  </si>
  <si>
    <t>XIDVL12</t>
  </si>
  <si>
    <t>120MG/2.4ML</t>
  </si>
  <si>
    <t>650701071</t>
  </si>
  <si>
    <t>XIDVL50</t>
  </si>
  <si>
    <t>500MG/10ML</t>
  </si>
  <si>
    <t>650701081</t>
  </si>
  <si>
    <t>XIEFPG</t>
  </si>
  <si>
    <t>643508411</t>
  </si>
  <si>
    <t>100MG/10ML/VIA</t>
  </si>
  <si>
    <t>XIETQ25</t>
  </si>
  <si>
    <t>654400511</t>
  </si>
  <si>
    <t>648903281</t>
  </si>
  <si>
    <t>XIFDRB</t>
  </si>
  <si>
    <t>Fludarabin Phosphate 50mg/vial</t>
  </si>
  <si>
    <t>652001371</t>
  </si>
  <si>
    <t>644901001</t>
  </si>
  <si>
    <t>2ML/VIA</t>
  </si>
  <si>
    <t>XIFVT25</t>
  </si>
  <si>
    <t>650700552</t>
  </si>
  <si>
    <t>KIT</t>
  </si>
  <si>
    <t>XIGCTB-1</t>
  </si>
  <si>
    <t>643500091</t>
  </si>
  <si>
    <t>XIGCTB1-1</t>
  </si>
  <si>
    <t>643500101</t>
  </si>
  <si>
    <t>XIGEMZ</t>
  </si>
  <si>
    <t>XIGEMZ1</t>
  </si>
  <si>
    <t>XIGLTM</t>
  </si>
  <si>
    <t>L-Alanyl-L-Glutamine 20g/100ml/btl</t>
  </si>
  <si>
    <t>650900131</t>
  </si>
  <si>
    <t>XIHAV</t>
  </si>
  <si>
    <t>655501731</t>
  </si>
  <si>
    <t>XIHAVA</t>
  </si>
  <si>
    <t>1ML/PFS</t>
  </si>
  <si>
    <t>670502321</t>
  </si>
  <si>
    <t>XIHBAV</t>
  </si>
  <si>
    <t>20MCG/ML/PFS</t>
  </si>
  <si>
    <t>668902161</t>
  </si>
  <si>
    <t>XIHBVP</t>
  </si>
  <si>
    <t>10MCG/0.5ML/VIA</t>
  </si>
  <si>
    <t>668900913</t>
  </si>
  <si>
    <t>EA</t>
  </si>
  <si>
    <t>XIHGH30P</t>
  </si>
  <si>
    <t>654400011</t>
  </si>
  <si>
    <t>XIHIBV</t>
  </si>
  <si>
    <t>668901891</t>
  </si>
  <si>
    <t>XIHPV</t>
  </si>
  <si>
    <t>0.5ML/SYR</t>
  </si>
  <si>
    <t>XIHPV9</t>
  </si>
  <si>
    <t>655501931</t>
  </si>
  <si>
    <t>XIHYAL6</t>
  </si>
  <si>
    <t>60MG/3ML/SYR</t>
  </si>
  <si>
    <t>668902701</t>
  </si>
  <si>
    <t>XIHYALP</t>
  </si>
  <si>
    <t>20MG/2ML/SYR</t>
  </si>
  <si>
    <t>XIIBF4</t>
  </si>
  <si>
    <t>400MG/4ML/VIA</t>
  </si>
  <si>
    <t>676700451</t>
  </si>
  <si>
    <t>XIIDZM</t>
  </si>
  <si>
    <t>2.5G/50ML/VIA</t>
  </si>
  <si>
    <t>653501561</t>
  </si>
  <si>
    <t>XIISADP</t>
  </si>
  <si>
    <t>652000591</t>
  </si>
  <si>
    <t>XIISHN</t>
  </si>
  <si>
    <t>670800441</t>
  </si>
  <si>
    <t>XIISHNP</t>
  </si>
  <si>
    <t>670800453</t>
  </si>
  <si>
    <t>XIISHR</t>
  </si>
  <si>
    <t>670800431</t>
  </si>
  <si>
    <t>XIISLVP</t>
  </si>
  <si>
    <t>654400201</t>
  </si>
  <si>
    <t>XIJEVC</t>
  </si>
  <si>
    <t>0.7ML/VIA</t>
  </si>
  <si>
    <t>670500531</t>
  </si>
  <si>
    <t>XIJEVC4</t>
  </si>
  <si>
    <t>0.4ML/VIA</t>
  </si>
  <si>
    <t>670500571</t>
  </si>
  <si>
    <t>XIJEVL</t>
  </si>
  <si>
    <t>0.5ML/VIA</t>
  </si>
  <si>
    <t>666700011</t>
  </si>
  <si>
    <t>XIJEVLA</t>
  </si>
  <si>
    <t>665900201</t>
  </si>
  <si>
    <t>XILEUPD</t>
  </si>
  <si>
    <t>11.25MG/SYR</t>
  </si>
  <si>
    <t>696300401</t>
  </si>
  <si>
    <t>XILEUPR</t>
  </si>
  <si>
    <t>Leuprolide Acetate 3.75mg/vial</t>
  </si>
  <si>
    <t>3.75MG/VIA</t>
  </si>
  <si>
    <t>696300381</t>
  </si>
  <si>
    <t>XILFLX50</t>
  </si>
  <si>
    <t>Levofloxacin 500mg/100ml/bag</t>
  </si>
  <si>
    <t>500MG/100ML/BAG</t>
  </si>
  <si>
    <t>640001622</t>
  </si>
  <si>
    <t>XILGT1</t>
  </si>
  <si>
    <t>Lenograstim 100mcg/vial</t>
  </si>
  <si>
    <t>644902381</t>
  </si>
  <si>
    <t>XILGT2</t>
  </si>
  <si>
    <t>Lenograstim 250mcg/vial</t>
  </si>
  <si>
    <t>250MCG/VIA</t>
  </si>
  <si>
    <t>644902361</t>
  </si>
  <si>
    <t>XILNZD</t>
  </si>
  <si>
    <t>Linezolid 600mg/300ml/bag</t>
  </si>
  <si>
    <t>640006621</t>
  </si>
  <si>
    <t>XILRGTP</t>
  </si>
  <si>
    <t>18MG/3ML/PEN</t>
  </si>
  <si>
    <t>XIMCV</t>
  </si>
  <si>
    <t>XIMEP12</t>
  </si>
  <si>
    <t>120MCG/0.3ML/PFS</t>
  </si>
  <si>
    <t>645000821</t>
  </si>
  <si>
    <t>XIMEP20</t>
  </si>
  <si>
    <t>200MCG/0.3ML/PFS</t>
  </si>
  <si>
    <t>645000771</t>
  </si>
  <si>
    <t>XIMEP25</t>
  </si>
  <si>
    <t>250MCG/0.3ML/PFS</t>
  </si>
  <si>
    <t>645000831</t>
  </si>
  <si>
    <t>XIMERO-1</t>
  </si>
  <si>
    <t>Meropenem 1g/vial</t>
  </si>
  <si>
    <t>644913271</t>
  </si>
  <si>
    <t>XIMERO5</t>
  </si>
  <si>
    <t>Meropenem 500mg/vial</t>
  </si>
  <si>
    <t>644912351</t>
  </si>
  <si>
    <t>XIMFLX-2</t>
  </si>
  <si>
    <t>Moxifloxacin 400mg/250ml/bag</t>
  </si>
  <si>
    <t>400MG/250ML/BAG</t>
  </si>
  <si>
    <t>640006311</t>
  </si>
  <si>
    <t>10MG/VIA</t>
  </si>
  <si>
    <t>XIMMRV</t>
  </si>
  <si>
    <t>655500271</t>
  </si>
  <si>
    <t>XIMQID</t>
  </si>
  <si>
    <t>40MG/VIA</t>
  </si>
  <si>
    <t>643507101</t>
  </si>
  <si>
    <t>PK</t>
  </si>
  <si>
    <t>XINCP</t>
  </si>
  <si>
    <t>642501301</t>
  </si>
  <si>
    <t>XINCP20</t>
  </si>
  <si>
    <t>20MG/20ML/AMP</t>
  </si>
  <si>
    <t>670606441</t>
  </si>
  <si>
    <t>50MG/5ML/AMP</t>
  </si>
  <si>
    <t>XINUSN</t>
  </si>
  <si>
    <t>Nusinersen 12mg/5ml/vial</t>
  </si>
  <si>
    <t>12MG/5ML/VIA</t>
  </si>
  <si>
    <t>058000011</t>
  </si>
  <si>
    <t>XIOBNZM</t>
  </si>
  <si>
    <t>Obinutuzumab 1000mg/40ml/vial</t>
  </si>
  <si>
    <t>1000MG/40ML/VIA</t>
  </si>
  <si>
    <t>645001371</t>
  </si>
  <si>
    <t>XIPCXPM</t>
  </si>
  <si>
    <t>622700121</t>
  </si>
  <si>
    <t>XIPNMV</t>
  </si>
  <si>
    <t>655501941</t>
  </si>
  <si>
    <t>XIPNSP</t>
  </si>
  <si>
    <t>75MCG/PFS</t>
  </si>
  <si>
    <t>643508191</t>
  </si>
  <si>
    <t>XIPOLV</t>
  </si>
  <si>
    <t>670500461</t>
  </si>
  <si>
    <t>XIPTM</t>
  </si>
  <si>
    <t>645302983</t>
  </si>
  <si>
    <t>XIPTMD3</t>
  </si>
  <si>
    <t>300MG/VIA</t>
  </si>
  <si>
    <t>648903021</t>
  </si>
  <si>
    <t>XIRBV</t>
  </si>
  <si>
    <t>Rabies Vaccine 0.5ml/vial</t>
  </si>
  <si>
    <t>664000141</t>
  </si>
  <si>
    <t>XIRBZMPF</t>
  </si>
  <si>
    <t>Ranibizumab 1.65mg/0.165ml/pfs</t>
  </si>
  <si>
    <t>1.65MG/0.165ML/PFS</t>
  </si>
  <si>
    <t>653603131</t>
  </si>
  <si>
    <t>XIRCRN5</t>
  </si>
  <si>
    <t>50MG/5ML/VIA</t>
  </si>
  <si>
    <t>1MG/VIA</t>
  </si>
  <si>
    <t>500MG/50ML/VIA</t>
  </si>
  <si>
    <t>XIRSZM</t>
  </si>
  <si>
    <t>105MG/1.17ML/PFS</t>
  </si>
  <si>
    <t>052300111</t>
  </si>
  <si>
    <t>XISAXDP</t>
  </si>
  <si>
    <t>654400571</t>
  </si>
  <si>
    <t>XISCKP</t>
  </si>
  <si>
    <t>Secukinumab 150mg/mL/pen</t>
  </si>
  <si>
    <t>653602641</t>
  </si>
  <si>
    <t>Sugammadex 200mg/2ml/vial</t>
  </si>
  <si>
    <t>200MG/2ML/VIA</t>
  </si>
  <si>
    <t>655501751</t>
  </si>
  <si>
    <t>XITDAPV</t>
  </si>
  <si>
    <t>XITDV</t>
  </si>
  <si>
    <t>643605311</t>
  </si>
  <si>
    <t>XITGC</t>
  </si>
  <si>
    <t>Tigecycline 50mg/vial</t>
  </si>
  <si>
    <t>XITRI4</t>
  </si>
  <si>
    <t>40MG/ML/VIA</t>
  </si>
  <si>
    <t>648503771</t>
  </si>
  <si>
    <t>XITRIP1</t>
  </si>
  <si>
    <t>0.1MG/SYR</t>
  </si>
  <si>
    <t>652500031</t>
  </si>
  <si>
    <t>XITRPTP</t>
  </si>
  <si>
    <t>750MCG/3ML/PEN</t>
  </si>
  <si>
    <t>670800291</t>
  </si>
  <si>
    <t>XITRXM1</t>
  </si>
  <si>
    <t>623800061</t>
  </si>
  <si>
    <t>XITRXM5</t>
  </si>
  <si>
    <t>623800051</t>
  </si>
  <si>
    <t>XITSZM10</t>
  </si>
  <si>
    <t>Trastuzumab 100mg/vial</t>
  </si>
  <si>
    <t>645001331</t>
  </si>
  <si>
    <t>XITSZM16</t>
  </si>
  <si>
    <t>Trastuzumab 160mg/vial</t>
  </si>
  <si>
    <t>645001341</t>
  </si>
  <si>
    <t>XIUNST10</t>
  </si>
  <si>
    <t>Ulinastatin 100,000U/2ml/amp</t>
  </si>
  <si>
    <t>100,000U/ML/AMP</t>
  </si>
  <si>
    <t>645301321</t>
  </si>
  <si>
    <t>XIUNST5</t>
  </si>
  <si>
    <t>Ulinastatin 50,000U/ml/amp</t>
  </si>
  <si>
    <t>50,000U/ML/AMP</t>
  </si>
  <si>
    <t>645301311</t>
  </si>
  <si>
    <t>XIVBL</t>
  </si>
  <si>
    <t>644301321</t>
  </si>
  <si>
    <t>643605911</t>
  </si>
  <si>
    <t>TAB</t>
  </si>
  <si>
    <t>ML</t>
  </si>
  <si>
    <t>Acetaminophen/Tramadol 325/37.5mg/tab</t>
  </si>
  <si>
    <t>642505230</t>
  </si>
  <si>
    <t>CAP</t>
  </si>
  <si>
    <t>XMABST5</t>
  </si>
  <si>
    <t>Ambrisentan 5mg/tab</t>
  </si>
  <si>
    <t>5MG/tab</t>
  </si>
  <si>
    <t>650002310</t>
  </si>
  <si>
    <t>200MG/tab</t>
  </si>
  <si>
    <t>XMACAMP-1</t>
  </si>
  <si>
    <t>Acamprosate 333mg/tab</t>
  </si>
  <si>
    <t>651904740</t>
  </si>
  <si>
    <t>643604550</t>
  </si>
  <si>
    <t>0.5MG/CAP</t>
  </si>
  <si>
    <t>1MG/CAP</t>
  </si>
  <si>
    <t>5MG/CAP</t>
  </si>
  <si>
    <t>30MG/tab</t>
  </si>
  <si>
    <t>150MG/CAP</t>
  </si>
  <si>
    <t>250MG/CAP</t>
  </si>
  <si>
    <t>10MG/CAP</t>
  </si>
  <si>
    <t>25MG/CAP</t>
  </si>
  <si>
    <t>60MG/CAP</t>
  </si>
  <si>
    <t>125MG/CAP</t>
  </si>
  <si>
    <t>15MG/tab</t>
  </si>
  <si>
    <t>XMARONC</t>
  </si>
  <si>
    <t>642901010</t>
  </si>
  <si>
    <t>100MG/CAP</t>
  </si>
  <si>
    <t>XMATERS</t>
  </si>
  <si>
    <t>645404050</t>
  </si>
  <si>
    <t>XMBCF</t>
  </si>
  <si>
    <t>Baclofen 10mg/tab</t>
  </si>
  <si>
    <t>652104900</t>
  </si>
  <si>
    <t>XMBIOF-P</t>
  </si>
  <si>
    <t>282.5MG/PK</t>
  </si>
  <si>
    <t>646802471</t>
  </si>
  <si>
    <t>XMCAFE40</t>
  </si>
  <si>
    <t>659900450</t>
  </si>
  <si>
    <t>XMCAPP</t>
  </si>
  <si>
    <t>641903510</t>
  </si>
  <si>
    <t>651901840</t>
  </si>
  <si>
    <t>XMCCT</t>
  </si>
  <si>
    <t>Calcitriol 0.25mcg/cap</t>
  </si>
  <si>
    <t>0.25MCG/CAP</t>
  </si>
  <si>
    <t>643502430</t>
  </si>
  <si>
    <t>XMCDTR</t>
  </si>
  <si>
    <t>641901220</t>
  </si>
  <si>
    <t>XMCDTRP</t>
  </si>
  <si>
    <t>100MG/G</t>
  </si>
  <si>
    <t>G</t>
  </si>
  <si>
    <t>641901212</t>
  </si>
  <si>
    <t>XMCDUD</t>
  </si>
  <si>
    <t>649804410</t>
  </si>
  <si>
    <t>60ML/BTL</t>
  </si>
  <si>
    <t>200MG/CAP</t>
  </si>
  <si>
    <t>50MG/CAP</t>
  </si>
  <si>
    <t>20KG/BTL</t>
  </si>
  <si>
    <t>20ML/PK</t>
  </si>
  <si>
    <t>671805622</t>
  </si>
  <si>
    <t>XMCOLV</t>
  </si>
  <si>
    <t>3ML/VIA</t>
  </si>
  <si>
    <t>673100091</t>
  </si>
  <si>
    <t>XMCPASJ</t>
  </si>
  <si>
    <t>75/100MG/CAP</t>
  </si>
  <si>
    <t>645403640</t>
  </si>
  <si>
    <t>XMCRX</t>
  </si>
  <si>
    <t>Cefuroxime 250mg/tab</t>
  </si>
  <si>
    <t>643501240</t>
  </si>
  <si>
    <t>XMDFZ-1</t>
  </si>
  <si>
    <t>Deflazacort 6mg/tab</t>
  </si>
  <si>
    <t>645300220</t>
  </si>
  <si>
    <t>XMDMT15</t>
  </si>
  <si>
    <t>Dacomitinib 15mg/tab</t>
  </si>
  <si>
    <t>648903460</t>
  </si>
  <si>
    <t>XMDMT30</t>
  </si>
  <si>
    <t>Dacomitinib 30mg/tab</t>
  </si>
  <si>
    <t>648903480</t>
  </si>
  <si>
    <t>XMDMT45</t>
  </si>
  <si>
    <t>Dacomitinib 45mg/tab</t>
  </si>
  <si>
    <t>648903470</t>
  </si>
  <si>
    <t>648500260</t>
  </si>
  <si>
    <t>XMDPZD-4</t>
  </si>
  <si>
    <t>640005410</t>
  </si>
  <si>
    <t>XMDPZD1-4</t>
  </si>
  <si>
    <t>640005900</t>
  </si>
  <si>
    <t>XMDVP1</t>
  </si>
  <si>
    <t>Divalproex 125mg/cap</t>
  </si>
  <si>
    <t>644200100</t>
  </si>
  <si>
    <t>XMDVPER</t>
  </si>
  <si>
    <t>644200080</t>
  </si>
  <si>
    <t>XMDVPER5</t>
  </si>
  <si>
    <t>644200090</t>
  </si>
  <si>
    <t>Doxazosin 2mg/tab</t>
  </si>
  <si>
    <t>XMEBST</t>
  </si>
  <si>
    <t>Ebastine 10mg/tab</t>
  </si>
  <si>
    <t>641901530</t>
  </si>
  <si>
    <t>300MG/CAP</t>
  </si>
  <si>
    <t>XMELTP2</t>
  </si>
  <si>
    <t>Eltrombopag 25mg/tab</t>
  </si>
  <si>
    <t>653602770</t>
  </si>
  <si>
    <t>XMELTP5</t>
  </si>
  <si>
    <t>Eltrombopag 50mg/tab</t>
  </si>
  <si>
    <t>653602830</t>
  </si>
  <si>
    <t>XMEST</t>
  </si>
  <si>
    <t>641100900</t>
  </si>
  <si>
    <t>XMETCF</t>
  </si>
  <si>
    <t>Ergotamine/Caffeine 1/100mg/tab</t>
  </si>
  <si>
    <t>649700890</t>
  </si>
  <si>
    <t>643507500</t>
  </si>
  <si>
    <t>XMFEAT-P1</t>
  </si>
  <si>
    <t>10ML/PK</t>
  </si>
  <si>
    <t>643301001</t>
  </si>
  <si>
    <t>XMFEKS</t>
  </si>
  <si>
    <t>644904714</t>
  </si>
  <si>
    <t>Flucytosine 500mg/tab</t>
  </si>
  <si>
    <t>664001121</t>
  </si>
  <si>
    <t>XMFNST-3</t>
  </si>
  <si>
    <t>Finasteride 5mg/tab</t>
  </si>
  <si>
    <t>652601520</t>
  </si>
  <si>
    <t>XMFOXD-1</t>
  </si>
  <si>
    <t>651902370</t>
  </si>
  <si>
    <t>XMHOZS-1</t>
  </si>
  <si>
    <t>2MG/ML</t>
  </si>
  <si>
    <t>645702771</t>
  </si>
  <si>
    <t>XMIMT</t>
  </si>
  <si>
    <t>643302280</t>
  </si>
  <si>
    <t>10ML/BTL</t>
  </si>
  <si>
    <t>XMIPFA</t>
  </si>
  <si>
    <t>642902060</t>
  </si>
  <si>
    <t>XMITZ-2</t>
  </si>
  <si>
    <t>Itraconazole 100mg/cap</t>
  </si>
  <si>
    <t>643302300</t>
  </si>
  <si>
    <t>XMLFDT15</t>
  </si>
  <si>
    <t>696300120</t>
  </si>
  <si>
    <t>XMLFDT30</t>
  </si>
  <si>
    <t>696300130</t>
  </si>
  <si>
    <t>XMLFLX25-1</t>
  </si>
  <si>
    <t>Levofloxacin 250mg/tab</t>
  </si>
  <si>
    <t>645401860</t>
  </si>
  <si>
    <t>XMLFLX50-1</t>
  </si>
  <si>
    <t>Levofloxacin 500mg/tab</t>
  </si>
  <si>
    <t>645401870</t>
  </si>
  <si>
    <t>XMLFNM-1</t>
  </si>
  <si>
    <t>Leflunomide 10mg/tab</t>
  </si>
  <si>
    <t>645303520</t>
  </si>
  <si>
    <t>XMLFNM2-1</t>
  </si>
  <si>
    <t>Leflunomide 20mg/tab</t>
  </si>
  <si>
    <t>645302320</t>
  </si>
  <si>
    <t>Lamivudine 100mg/tab</t>
  </si>
  <si>
    <t>100MG/TAB</t>
  </si>
  <si>
    <t>650001930</t>
  </si>
  <si>
    <t>XMLNLM10</t>
  </si>
  <si>
    <t>691800050</t>
  </si>
  <si>
    <t>XMLNLM15</t>
  </si>
  <si>
    <t>15MG/CAP</t>
  </si>
  <si>
    <t>691800060</t>
  </si>
  <si>
    <t>XMLNLM25</t>
  </si>
  <si>
    <t>691800070</t>
  </si>
  <si>
    <t>XMLNLM5</t>
  </si>
  <si>
    <t>691800040</t>
  </si>
  <si>
    <t>XMLNZD</t>
  </si>
  <si>
    <t>Linezolid 600mg/tab</t>
  </si>
  <si>
    <t>648900710</t>
  </si>
  <si>
    <t>642403870</t>
  </si>
  <si>
    <t>XMLVG-P</t>
  </si>
  <si>
    <t>4.15G/PK</t>
  </si>
  <si>
    <t>643900250</t>
  </si>
  <si>
    <t>XMMADP-1</t>
  </si>
  <si>
    <t>Levodopa/Benserazide 250mg/tab</t>
  </si>
  <si>
    <t>651905020</t>
  </si>
  <si>
    <t>XMMADP05-1</t>
  </si>
  <si>
    <t>Levodopa/Benserazide 125mg/tab</t>
  </si>
  <si>
    <t>651905030</t>
  </si>
  <si>
    <t>XMMADP1</t>
  </si>
  <si>
    <t>645000210</t>
  </si>
  <si>
    <t>XMMADPH</t>
  </si>
  <si>
    <t>645000170</t>
  </si>
  <si>
    <t>TUBE</t>
  </si>
  <si>
    <t>5MG/TAB</t>
  </si>
  <si>
    <t>XMMCR4-P</t>
  </si>
  <si>
    <t>10G/PK</t>
  </si>
  <si>
    <t>650202471</t>
  </si>
  <si>
    <t>XMMDP5</t>
  </si>
  <si>
    <t>648901220</t>
  </si>
  <si>
    <t>XMMMTS</t>
  </si>
  <si>
    <t>50MG/BTL</t>
  </si>
  <si>
    <t>668000031</t>
  </si>
  <si>
    <t>XMMNCP</t>
  </si>
  <si>
    <t>Milnacipran 12.5mg/cap</t>
  </si>
  <si>
    <t>12.5MG/CAP</t>
  </si>
  <si>
    <t>642203040</t>
  </si>
  <si>
    <t>XMMNCP2</t>
  </si>
  <si>
    <t>Milnacipran 25mg/cap</t>
  </si>
  <si>
    <t>642201840</t>
  </si>
  <si>
    <t>XMMNCP5</t>
  </si>
  <si>
    <t>Milnacipran 50mg/cap</t>
  </si>
  <si>
    <t>642201850</t>
  </si>
  <si>
    <t>20MG/CAP</t>
  </si>
  <si>
    <t>XMMSDM</t>
  </si>
  <si>
    <t>Molsidomine 4mg/tab</t>
  </si>
  <si>
    <t>620500050</t>
  </si>
  <si>
    <t>XMMSPD-1</t>
  </si>
  <si>
    <t>640004860</t>
  </si>
  <si>
    <t>XMNFP4</t>
  </si>
  <si>
    <t>620500010</t>
  </si>
  <si>
    <t>XMNFPO3-1</t>
  </si>
  <si>
    <t>620500140</t>
  </si>
  <si>
    <t>XMNLTN15</t>
  </si>
  <si>
    <t>Nilotinib 150mg/cap</t>
  </si>
  <si>
    <t>653602160</t>
  </si>
  <si>
    <t>XMNLTN20</t>
  </si>
  <si>
    <t>Nilotinib 200mg/cap</t>
  </si>
  <si>
    <t>653601100</t>
  </si>
  <si>
    <t>XMNPPN</t>
  </si>
  <si>
    <t>300/0.5MG/CAP</t>
  </si>
  <si>
    <t>640007280</t>
  </si>
  <si>
    <t>XMNPX</t>
  </si>
  <si>
    <t>Naproxen 500mg/tab</t>
  </si>
  <si>
    <t>643300110</t>
  </si>
  <si>
    <t>XMNYSTS</t>
  </si>
  <si>
    <t>Nystatin 100,000U/ml</t>
  </si>
  <si>
    <t>053301081</t>
  </si>
  <si>
    <t>XMO2G10</t>
  </si>
  <si>
    <t>Oxygengas 10L</t>
  </si>
  <si>
    <t>Oxygengas 1L</t>
  </si>
  <si>
    <t>XMOBT</t>
  </si>
  <si>
    <t>Oxybutynin 5mg/tab</t>
  </si>
  <si>
    <t>642700300</t>
  </si>
  <si>
    <t>10MG/TAB</t>
  </si>
  <si>
    <t>XMOSHT</t>
  </si>
  <si>
    <t>Olmesartan/Hydrochlorothiazide 20/12.5mg/tab</t>
  </si>
  <si>
    <t>641602020</t>
  </si>
  <si>
    <t>75MG/CAP</t>
  </si>
  <si>
    <t>XMPBPFCR</t>
  </si>
  <si>
    <t>671805860</t>
  </si>
  <si>
    <t>XMPCD-1</t>
  </si>
  <si>
    <t>Procyclidine 5mg/tab</t>
  </si>
  <si>
    <t>642403550</t>
  </si>
  <si>
    <t>XMPGRF</t>
  </si>
  <si>
    <t>677200110</t>
  </si>
  <si>
    <t>XMPGRF1</t>
  </si>
  <si>
    <t>677200120</t>
  </si>
  <si>
    <t>XMPGTZ</t>
  </si>
  <si>
    <t>693903510</t>
  </si>
  <si>
    <t>XMPGTZ3</t>
  </si>
  <si>
    <t>693903520</t>
  </si>
  <si>
    <t>XMPHSP</t>
  </si>
  <si>
    <t>XMPIL5-1</t>
  </si>
  <si>
    <t>Pilocarpine 5mg/tab</t>
  </si>
  <si>
    <t>621100040</t>
  </si>
  <si>
    <t>XMPLON</t>
  </si>
  <si>
    <t>642105020</t>
  </si>
  <si>
    <t>XMPMLM3</t>
  </si>
  <si>
    <t>3MG/CAP</t>
  </si>
  <si>
    <t>XMPMLM4</t>
  </si>
  <si>
    <t>4MG/CAP</t>
  </si>
  <si>
    <t>691800100</t>
  </si>
  <si>
    <t>XMPMZ4</t>
  </si>
  <si>
    <t>Pimozide 4mg/tab</t>
  </si>
  <si>
    <t>651900940</t>
  </si>
  <si>
    <t>XMPSGR10</t>
  </si>
  <si>
    <t>Prasugrel 10mg/tab</t>
  </si>
  <si>
    <t>680900220</t>
  </si>
  <si>
    <t>XMQTPXR</t>
  </si>
  <si>
    <t>652606800</t>
  </si>
  <si>
    <t>XMQTPXR2</t>
  </si>
  <si>
    <t>652606770</t>
  </si>
  <si>
    <t>XMQTPXR4</t>
  </si>
  <si>
    <t>652606810</t>
  </si>
  <si>
    <t>XMRFB</t>
  </si>
  <si>
    <t>Rifabutine 150mg/cap</t>
  </si>
  <si>
    <t>644500750</t>
  </si>
  <si>
    <t>Rufinamide 200mg/tab</t>
  </si>
  <si>
    <t>652105320</t>
  </si>
  <si>
    <t>XMRFN40</t>
  </si>
  <si>
    <t>Rufinamide 400mg/tab</t>
  </si>
  <si>
    <t>652105310</t>
  </si>
  <si>
    <t>XMRMST</t>
  </si>
  <si>
    <t>680900230</t>
  </si>
  <si>
    <t>Rasagiline 1mg/tab</t>
  </si>
  <si>
    <t>642004480</t>
  </si>
  <si>
    <t>XMRTV</t>
  </si>
  <si>
    <t>655500031</t>
  </si>
  <si>
    <t>XMSBVS10</t>
  </si>
  <si>
    <t>653602710</t>
  </si>
  <si>
    <t>XMSBVS20</t>
  </si>
  <si>
    <t>653602730</t>
  </si>
  <si>
    <t>XMSBVS5</t>
  </si>
  <si>
    <t>653602720</t>
  </si>
  <si>
    <t>XMSDNF10-1</t>
  </si>
  <si>
    <t>Sildenafil 100mg/tab</t>
  </si>
  <si>
    <t>643506240</t>
  </si>
  <si>
    <t>XMSDNF5-1</t>
  </si>
  <si>
    <t>Sildenafil 50mg/tab</t>
  </si>
  <si>
    <t>643506250</t>
  </si>
  <si>
    <t>XMSLG</t>
  </si>
  <si>
    <t>670700270</t>
  </si>
  <si>
    <t>659900902</t>
  </si>
  <si>
    <t>XMSPG-3</t>
  </si>
  <si>
    <t>Sarpogrelate 100mg/tab</t>
  </si>
  <si>
    <t>640002840</t>
  </si>
  <si>
    <t>XMSSZ</t>
  </si>
  <si>
    <t>Sulfasalazine 500mg/tab</t>
  </si>
  <si>
    <t>645301500</t>
  </si>
  <si>
    <t>SET</t>
  </si>
  <si>
    <t>XMSVET1</t>
  </si>
  <si>
    <t>073100120</t>
  </si>
  <si>
    <t>XMSVET2</t>
  </si>
  <si>
    <t>073100070</t>
  </si>
  <si>
    <t>XMSVLM8-P</t>
  </si>
  <si>
    <t>800MG/PK</t>
  </si>
  <si>
    <t>652001351</t>
  </si>
  <si>
    <t>XMSVLM8C</t>
  </si>
  <si>
    <t>652001270</t>
  </si>
  <si>
    <t>XMTBT-1</t>
  </si>
  <si>
    <t>643501350</t>
  </si>
  <si>
    <t>XMTFM-1</t>
  </si>
  <si>
    <t>Talniflumate 370mg/tab</t>
  </si>
  <si>
    <t>652600250</t>
  </si>
  <si>
    <t>XMTHPD2</t>
  </si>
  <si>
    <t>Trihexyphenidyl 2mg/tab</t>
  </si>
  <si>
    <t>644802680</t>
  </si>
  <si>
    <t>Tiropramide 100mg/tab</t>
  </si>
  <si>
    <t>643503060</t>
  </si>
  <si>
    <t>XMTMSRT4-3</t>
  </si>
  <si>
    <t>Telmisartan 40mg/tab</t>
  </si>
  <si>
    <t>640005970</t>
  </si>
  <si>
    <t>XMTMSRT8-3</t>
  </si>
  <si>
    <t>Telmisartan 80mg/tab</t>
  </si>
  <si>
    <t>640005960</t>
  </si>
  <si>
    <t>XMTNX</t>
  </si>
  <si>
    <t>645400120</t>
  </si>
  <si>
    <t>XMTPL1</t>
  </si>
  <si>
    <t>652601360</t>
  </si>
  <si>
    <t>XMTSM</t>
  </si>
  <si>
    <t>Torasemide 2.5mg/tab</t>
  </si>
  <si>
    <t>642900720</t>
  </si>
  <si>
    <t>XMTSM5</t>
  </si>
  <si>
    <t>Torasemide 5mg/tab</t>
  </si>
  <si>
    <t>643502910</t>
  </si>
  <si>
    <t>XMTVEC10</t>
  </si>
  <si>
    <t>625900110</t>
  </si>
  <si>
    <t>XMTVEC25</t>
  </si>
  <si>
    <t>625900100</t>
  </si>
  <si>
    <t>Terazosin 2mg/tab</t>
  </si>
  <si>
    <t>641702010</t>
  </si>
  <si>
    <t>XMTZS5</t>
  </si>
  <si>
    <t>Terazosin 5mg/tab</t>
  </si>
  <si>
    <t>641702020</t>
  </si>
  <si>
    <t>XMUVX</t>
  </si>
  <si>
    <t>654001440</t>
  </si>
  <si>
    <t>XMVFXR-2</t>
  </si>
  <si>
    <t>37.5MG/CAP</t>
  </si>
  <si>
    <t>645304060</t>
  </si>
  <si>
    <t>XMVFXR75-2</t>
  </si>
  <si>
    <t>645304070</t>
  </si>
  <si>
    <t>XMVPRD</t>
  </si>
  <si>
    <t>652100180</t>
  </si>
  <si>
    <t>XMVPRD5</t>
  </si>
  <si>
    <t>652100190</t>
  </si>
  <si>
    <t>1.5% 5ML/BTL</t>
  </si>
  <si>
    <t>645306351</t>
  </si>
  <si>
    <t>XPABT-S</t>
  </si>
  <si>
    <t>XPACC</t>
  </si>
  <si>
    <t>Acyclovir 5% 5g/tube</t>
  </si>
  <si>
    <t>643501121</t>
  </si>
  <si>
    <t>XPACDA-S</t>
  </si>
  <si>
    <t>Acda Solution 500ml/bag</t>
  </si>
  <si>
    <t>050700020</t>
  </si>
  <si>
    <t>Acyclovir 3% Ophth 3.5g/tube</t>
  </si>
  <si>
    <t>651204801</t>
  </si>
  <si>
    <t>XPAT-O</t>
  </si>
  <si>
    <t>15ML/BTL</t>
  </si>
  <si>
    <t>652400751</t>
  </si>
  <si>
    <t>PCH</t>
  </si>
  <si>
    <t>XPCD-S</t>
  </si>
  <si>
    <t>Clindamycin 1% 30ml/btl</t>
  </si>
  <si>
    <t>1%/30ML/BTL</t>
  </si>
  <si>
    <t>652103811</t>
  </si>
  <si>
    <t>XPCPSO</t>
  </si>
  <si>
    <t>664600371</t>
  </si>
  <si>
    <t>650000121</t>
  </si>
  <si>
    <t>XPDFR</t>
  </si>
  <si>
    <t>Desflurane 240ml/btl</t>
  </si>
  <si>
    <t>240ML/BTL</t>
  </si>
  <si>
    <t>XPDOM-L</t>
  </si>
  <si>
    <t>0.25%/20ML/BTL</t>
  </si>
  <si>
    <t>XPDOMO</t>
  </si>
  <si>
    <t>643200104</t>
  </si>
  <si>
    <t>XPDXO</t>
  </si>
  <si>
    <t>700MCG/EA</t>
  </si>
  <si>
    <t>XPEGFO</t>
  </si>
  <si>
    <t>Human Epithelial Growth Factor 10g/tube</t>
  </si>
  <si>
    <t>XPENZ-I</t>
  </si>
  <si>
    <t>653603360</t>
  </si>
  <si>
    <t>XPFCVL-I</t>
  </si>
  <si>
    <t>Fluticasone/Vilanterol 100 Ellipta 30dose/btl</t>
  </si>
  <si>
    <t>25MG/BTL</t>
  </si>
  <si>
    <t>650002940</t>
  </si>
  <si>
    <t>XPFCVL2-I</t>
  </si>
  <si>
    <t>Fluticasone/Vilanterol 200 Ellipta 30dose/btl</t>
  </si>
  <si>
    <t>650002930</t>
  </si>
  <si>
    <t>0.3%/5ML/BTL</t>
  </si>
  <si>
    <t>653500611</t>
  </si>
  <si>
    <t>XPKLD25</t>
  </si>
  <si>
    <t>673600110</t>
  </si>
  <si>
    <t>XPKLD56</t>
  </si>
  <si>
    <t>673600120</t>
  </si>
  <si>
    <t>XPKLD9</t>
  </si>
  <si>
    <t>673600090</t>
  </si>
  <si>
    <t>25MG/5ML/BTL</t>
  </si>
  <si>
    <t>665600031</t>
  </si>
  <si>
    <t>653103391</t>
  </si>
  <si>
    <t>XPMFLX-O1</t>
  </si>
  <si>
    <t>5MG/BTL</t>
  </si>
  <si>
    <t>643506651</t>
  </si>
  <si>
    <t>XPMFXS-O</t>
  </si>
  <si>
    <t>0.4ML/EA</t>
  </si>
  <si>
    <t>651204711</t>
  </si>
  <si>
    <t>XPMNT-I</t>
  </si>
  <si>
    <t>XPN2O</t>
  </si>
  <si>
    <t>Nitrous Oxide 45L (N2O 20Kg)</t>
  </si>
  <si>
    <t>699917050</t>
  </si>
  <si>
    <t>XPN2O75</t>
  </si>
  <si>
    <t>Nitrous Oxide 45L (N2O 7.5Kg)</t>
  </si>
  <si>
    <t>7.5KG/BTL</t>
  </si>
  <si>
    <t>XPNS-N</t>
  </si>
  <si>
    <t>0.7%/75ML/BTL</t>
  </si>
  <si>
    <t>671702801</t>
  </si>
  <si>
    <t>XPNVCFB</t>
  </si>
  <si>
    <t>0.5G/EA</t>
  </si>
  <si>
    <t>697200140</t>
  </si>
  <si>
    <t>450G/BTL</t>
  </si>
  <si>
    <t>XPPXC-P</t>
  </si>
  <si>
    <t>Piroxicam 48mg, 7sheet/pkg</t>
  </si>
  <si>
    <t>644702220</t>
  </si>
  <si>
    <t>XPSG25</t>
  </si>
  <si>
    <t>622700790</t>
  </si>
  <si>
    <t>XPSG51</t>
  </si>
  <si>
    <t>622700880</t>
  </si>
  <si>
    <t>Tulobuterol 1mg/sheet</t>
  </si>
  <si>
    <t>1MG/PCH</t>
  </si>
  <si>
    <t>XPTOB-O2</t>
  </si>
  <si>
    <t>645301271</t>
  </si>
  <si>
    <t>653501492</t>
  </si>
  <si>
    <t>XPVSLO-Z</t>
  </si>
  <si>
    <t>XPXEROS</t>
  </si>
  <si>
    <t>40ML/BTL</t>
  </si>
  <si>
    <t>671703951</t>
  </si>
  <si>
    <t>XRDMSA</t>
  </si>
  <si>
    <t>Dimercapto succinic Acid 1.4mg</t>
  </si>
  <si>
    <t>XRDPD</t>
  </si>
  <si>
    <t>656904842</t>
  </si>
  <si>
    <t>XRDTPA</t>
  </si>
  <si>
    <t>656900771</t>
  </si>
  <si>
    <t>XRECD</t>
  </si>
  <si>
    <t>1VIA/VIA</t>
  </si>
  <si>
    <t>662900010</t>
  </si>
  <si>
    <t>MCI</t>
  </si>
  <si>
    <t>5MCI/VIA</t>
  </si>
  <si>
    <t>XRFPCIT</t>
  </si>
  <si>
    <t>629600010</t>
  </si>
  <si>
    <t>XRI100</t>
  </si>
  <si>
    <t>XRI123</t>
  </si>
  <si>
    <t>3MCI/BTL</t>
  </si>
  <si>
    <t>1MCI</t>
  </si>
  <si>
    <t>692900170</t>
  </si>
  <si>
    <t>XRI123S</t>
  </si>
  <si>
    <t>692900040</t>
  </si>
  <si>
    <t>XRI131</t>
  </si>
  <si>
    <t>672400111</t>
  </si>
  <si>
    <t>XRI30</t>
  </si>
  <si>
    <t>XRI50</t>
  </si>
  <si>
    <t>XRIS</t>
  </si>
  <si>
    <t>Sod. Iodide(I-131) 1mci</t>
  </si>
  <si>
    <t>1MCI/MCI</t>
  </si>
  <si>
    <t>685100120</t>
  </si>
  <si>
    <t>XRMAA</t>
  </si>
  <si>
    <t>664001281</t>
  </si>
  <si>
    <t>XRMAG</t>
  </si>
  <si>
    <t>Betiatide 1mg</t>
  </si>
  <si>
    <t>656900813</t>
  </si>
  <si>
    <t>XRMBFN</t>
  </si>
  <si>
    <t>Mebrofenin 45mg/vial</t>
  </si>
  <si>
    <t>45MG/VIA</t>
  </si>
  <si>
    <t>055800042</t>
  </si>
  <si>
    <t>XRMDP</t>
  </si>
  <si>
    <t>Medronic Acid 7.5mg/vial</t>
  </si>
  <si>
    <t>7.5MG/VIA</t>
  </si>
  <si>
    <t>656900851</t>
  </si>
  <si>
    <t>XRMIBI</t>
  </si>
  <si>
    <t>Tetrakis Copper(I)Tetrafluorobarate 1mg</t>
  </si>
  <si>
    <t>656904862</t>
  </si>
  <si>
    <t>656903110</t>
  </si>
  <si>
    <t>XRPYP</t>
  </si>
  <si>
    <t>Sodium Pyrophosphate 20mg/vial</t>
  </si>
  <si>
    <t>656900871</t>
  </si>
  <si>
    <t>XRPYTT</t>
  </si>
  <si>
    <t>2.9MG/VIA</t>
  </si>
  <si>
    <t>656900881</t>
  </si>
  <si>
    <t>XRTL201</t>
  </si>
  <si>
    <t>Thallium Chloride(Tl-201) 1mci</t>
  </si>
  <si>
    <t>MCI/MCI</t>
  </si>
  <si>
    <t>656900020</t>
  </si>
  <si>
    <t>XRTTFM</t>
  </si>
  <si>
    <t>Tetrafosmin 0.49mg/vial</t>
  </si>
  <si>
    <t>0.49MG/VIA</t>
  </si>
  <si>
    <t>656900051</t>
  </si>
  <si>
    <t>657200530</t>
  </si>
  <si>
    <t>647802240</t>
  </si>
  <si>
    <t>657803040</t>
  </si>
  <si>
    <t>642902710</t>
  </si>
  <si>
    <t>652105070</t>
  </si>
  <si>
    <t>645305470</t>
  </si>
  <si>
    <t>671805560</t>
  </si>
  <si>
    <t>654100091</t>
  </si>
  <si>
    <t>657201040</t>
  </si>
  <si>
    <t>652105790</t>
  </si>
  <si>
    <t>644701510</t>
  </si>
  <si>
    <t>652105780</t>
  </si>
  <si>
    <t>644702830</t>
  </si>
  <si>
    <t>644702250</t>
  </si>
  <si>
    <t>655601410</t>
  </si>
  <si>
    <t>643305050</t>
  </si>
  <si>
    <t>652000290</t>
  </si>
  <si>
    <t>643302630</t>
  </si>
  <si>
    <t>652000300</t>
  </si>
  <si>
    <t>643504620</t>
  </si>
  <si>
    <t>642900730</t>
  </si>
  <si>
    <t>642900300</t>
  </si>
  <si>
    <t>645403890</t>
  </si>
  <si>
    <t>643306140</t>
  </si>
  <si>
    <t>645403880</t>
  </si>
  <si>
    <t>643306150</t>
  </si>
  <si>
    <t>647803500</t>
  </si>
  <si>
    <t>645404100</t>
  </si>
  <si>
    <t>644309050</t>
  </si>
  <si>
    <t>644309030</t>
  </si>
  <si>
    <t>651903680</t>
  </si>
  <si>
    <t>644308290</t>
  </si>
  <si>
    <t>644704330</t>
  </si>
  <si>
    <t>642102282</t>
  </si>
  <si>
    <t>641905900</t>
  </si>
  <si>
    <t>657804810</t>
  </si>
  <si>
    <t>643901650</t>
  </si>
  <si>
    <t>657806470</t>
  </si>
  <si>
    <t>643300860</t>
  </si>
  <si>
    <t>671802810</t>
  </si>
  <si>
    <t>652101220</t>
  </si>
  <si>
    <t>646801380</t>
  </si>
  <si>
    <t>642102540</t>
  </si>
  <si>
    <t>643304100</t>
  </si>
  <si>
    <t>644500390</t>
  </si>
  <si>
    <t>642101050</t>
  </si>
  <si>
    <t>645400680</t>
  </si>
  <si>
    <t>644302750</t>
  </si>
  <si>
    <t>642101210</t>
  </si>
  <si>
    <t>642103080</t>
  </si>
  <si>
    <t>685100200</t>
  </si>
  <si>
    <t>685100130</t>
  </si>
  <si>
    <t>685100160</t>
  </si>
  <si>
    <t>644301610</t>
  </si>
  <si>
    <t>657806270</t>
  </si>
  <si>
    <t>644301820</t>
  </si>
  <si>
    <t>642900260</t>
  </si>
  <si>
    <t>642900270</t>
  </si>
  <si>
    <t>653102531</t>
  </si>
  <si>
    <t>655601771</t>
  </si>
  <si>
    <t>645100082</t>
  </si>
  <si>
    <t>645404581</t>
  </si>
  <si>
    <t>668901291</t>
  </si>
  <si>
    <t>642102171</t>
  </si>
  <si>
    <t>648903302</t>
  </si>
  <si>
    <t>642102161</t>
  </si>
  <si>
    <t>648903301</t>
  </si>
  <si>
    <t>648900721</t>
  </si>
  <si>
    <t>647802031</t>
  </si>
  <si>
    <t>642101461</t>
  </si>
  <si>
    <t>653102041</t>
  </si>
  <si>
    <t>643305891</t>
  </si>
  <si>
    <t>645401891</t>
  </si>
  <si>
    <t>642900291</t>
  </si>
  <si>
    <t>678900961</t>
  </si>
  <si>
    <t>643903801</t>
  </si>
  <si>
    <t>643901031</t>
  </si>
  <si>
    <t>642900241</t>
  </si>
  <si>
    <t>645300311</t>
  </si>
  <si>
    <t>645304711</t>
  </si>
  <si>
    <t>646801361</t>
  </si>
  <si>
    <t>650700571</t>
  </si>
  <si>
    <t>652101031</t>
  </si>
  <si>
    <t>644701111</t>
  </si>
  <si>
    <t>643502891</t>
  </si>
  <si>
    <t>계약단위</t>
    <phoneticPr fontId="4" type="noConversion"/>
  </si>
  <si>
    <t>056400101</t>
  </si>
  <si>
    <t>643605041</t>
  </si>
  <si>
    <t>670607751</t>
  </si>
  <si>
    <t>XISELE2</t>
  </si>
  <si>
    <t>681100321</t>
  </si>
  <si>
    <t>제품코드1</t>
  </si>
  <si>
    <t>상한가1</t>
    <phoneticPr fontId="6" type="noConversion"/>
  </si>
  <si>
    <t>제품코드2</t>
  </si>
  <si>
    <t>상한가2</t>
  </si>
  <si>
    <t>제품코드3</t>
  </si>
  <si>
    <t>상한가3</t>
  </si>
  <si>
    <t>제품코드4</t>
  </si>
  <si>
    <t>상한가4</t>
  </si>
  <si>
    <t>제품코드5</t>
  </si>
  <si>
    <t>상한가5</t>
  </si>
  <si>
    <t>643605001</t>
  </si>
  <si>
    <t>647803640</t>
  </si>
  <si>
    <t>641704360</t>
  </si>
  <si>
    <t>073400010</t>
  </si>
  <si>
    <t>647803650</t>
  </si>
  <si>
    <t>641704350</t>
  </si>
  <si>
    <t>073400050</t>
  </si>
  <si>
    <t>642404861</t>
  </si>
  <si>
    <t>645304361</t>
  </si>
  <si>
    <t>Selenium 200mcg/4ml/vial</t>
  </si>
  <si>
    <t>급여구분</t>
    <phoneticPr fontId="4" type="noConversion"/>
  </si>
  <si>
    <t>효능분류</t>
    <phoneticPr fontId="4" type="noConversion"/>
  </si>
  <si>
    <t>입찰그룹명</t>
    <phoneticPr fontId="4" type="noConversion"/>
  </si>
  <si>
    <t>668000100</t>
  </si>
  <si>
    <t>643903740</t>
  </si>
  <si>
    <t>653301211</t>
  </si>
  <si>
    <t>No.</t>
    <phoneticPr fontId="4" type="noConversion"/>
  </si>
  <si>
    <t>성분명</t>
    <phoneticPr fontId="4" type="noConversion"/>
  </si>
  <si>
    <t>참고수량</t>
    <phoneticPr fontId="4" type="noConversion"/>
  </si>
  <si>
    <t>약품코드</t>
    <phoneticPr fontId="4" type="noConversion"/>
  </si>
  <si>
    <t>set.no 비고</t>
    <phoneticPr fontId="4" type="noConversion"/>
  </si>
  <si>
    <t>제형분류</t>
    <phoneticPr fontId="4" type="noConversion"/>
  </si>
  <si>
    <t>입찰선정회사1</t>
    <phoneticPr fontId="6" type="noConversion"/>
  </si>
  <si>
    <t>입찰선정회사2</t>
    <phoneticPr fontId="4" type="noConversion"/>
  </si>
  <si>
    <t>입찰선정회사3</t>
    <phoneticPr fontId="4" type="noConversion"/>
  </si>
  <si>
    <t>입찰선정회사4</t>
    <phoneticPr fontId="4" type="noConversion"/>
  </si>
  <si>
    <t>입찰선정회사5</t>
    <phoneticPr fontId="4" type="noConversion"/>
  </si>
  <si>
    <t>퇴장방지</t>
  </si>
  <si>
    <t>그룹(입찰분류번호)</t>
    <phoneticPr fontId="4" type="noConversion"/>
  </si>
  <si>
    <t>단독/복수</t>
    <phoneticPr fontId="4" type="noConversion"/>
  </si>
  <si>
    <t>급여</t>
  </si>
  <si>
    <t>(주)대웅제약</t>
  </si>
  <si>
    <t>새한산업(주)</t>
  </si>
  <si>
    <t>부서직배송</t>
  </si>
  <si>
    <t>비급여</t>
  </si>
  <si>
    <t>한국원자력의학원</t>
  </si>
  <si>
    <t>한국원자력연구원</t>
  </si>
  <si>
    <t>백신류</t>
  </si>
  <si>
    <t>BCG Vaccine(경피용) 12mg/amp</t>
  </si>
  <si>
    <t>(주)엘지화학</t>
  </si>
  <si>
    <t>no.82 동일제조사</t>
  </si>
  <si>
    <t>한국희귀의약품센터</t>
  </si>
  <si>
    <t>원료/소독제</t>
  </si>
  <si>
    <t>전업소</t>
  </si>
  <si>
    <t>10L/BTL(기체산소)</t>
  </si>
  <si>
    <t>1/L(액체산소)</t>
  </si>
  <si>
    <t>Oxygengas 5L(기체산소)</t>
  </si>
  <si>
    <t>없음</t>
  </si>
  <si>
    <t>공인약전</t>
  </si>
  <si>
    <t>(주)한국얀센</t>
  </si>
  <si>
    <t>일반약</t>
  </si>
  <si>
    <t>항암제</t>
  </si>
  <si>
    <t>큐어시스</t>
  </si>
  <si>
    <t>태창산업(주)</t>
  </si>
  <si>
    <t>제뉴원사이언스</t>
  </si>
  <si>
    <t>(주)태준제약</t>
  </si>
  <si>
    <t>에스케이케미칼(주)</t>
  </si>
  <si>
    <t>아주약품(주)</t>
  </si>
  <si>
    <t>2.5×5.1㎠/EA</t>
  </si>
  <si>
    <t>5.1×10.2㎠/EA</t>
  </si>
  <si>
    <t>(주)녹십자웰빙</t>
  </si>
  <si>
    <t>대한적십자사</t>
  </si>
  <si>
    <t>암젠코리아유한회사</t>
  </si>
  <si>
    <t>동아에스티(주)</t>
  </si>
  <si>
    <t>(주)한국로슈</t>
  </si>
  <si>
    <t>영양수액</t>
  </si>
  <si>
    <t>(주)보령</t>
  </si>
  <si>
    <t>한국화이자제약(주)</t>
  </si>
  <si>
    <t>한국아스트라제네카(주)</t>
  </si>
  <si>
    <t>한국알콘(주)</t>
  </si>
  <si>
    <t>한림제약(주)</t>
  </si>
  <si>
    <t>명인제약(주)</t>
  </si>
  <si>
    <t>no.70 동일제조사</t>
  </si>
  <si>
    <t>(주)종근당</t>
  </si>
  <si>
    <t>XMTSM5와 다른회사(성상유사)</t>
  </si>
  <si>
    <t>XMTSM-2와 다른회사(성상유사)</t>
  </si>
  <si>
    <t>(주)유한양행</t>
  </si>
  <si>
    <t>no.69 동일제조사</t>
  </si>
  <si>
    <t>인슐린</t>
  </si>
  <si>
    <t>한국릴리(유)</t>
  </si>
  <si>
    <t>삼진제약(주)</t>
  </si>
  <si>
    <t>(주)녹십자</t>
  </si>
  <si>
    <t>환인제약(주)</t>
  </si>
  <si>
    <t>no.37 동일제조사</t>
  </si>
  <si>
    <t>[XPLFLX-O2]와 다른회사(성상유사), 동일그룹</t>
  </si>
  <si>
    <t>[XP15LX-O]와 다른회사(성상유사), 동일그룹</t>
  </si>
  <si>
    <t>no.4 동일제조사</t>
  </si>
  <si>
    <t>에이치케이이노엔(주)</t>
  </si>
  <si>
    <t>no.5 동일제조사</t>
  </si>
  <si>
    <t>(유)한국비엠에스제약</t>
  </si>
  <si>
    <t>no.30 동일제조사</t>
  </si>
  <si>
    <t>안국약품(주)</t>
  </si>
  <si>
    <t>(주)사노피-아벤티스코리아</t>
  </si>
  <si>
    <t>부광약품(주)</t>
  </si>
  <si>
    <t>no.91 동일제조사</t>
  </si>
  <si>
    <t>Allogenic keratinocyte 25㎠/ea</t>
  </si>
  <si>
    <t>Allogenic keratinocyte 56㎠/ea</t>
  </si>
  <si>
    <t>Allogenic keratinocyte 9㎠/ea</t>
  </si>
  <si>
    <t>한국다케다제약(주)</t>
  </si>
  <si>
    <t>(주)다림바이오텍</t>
  </si>
  <si>
    <t>제일약품(주)</t>
  </si>
  <si>
    <t>한국베링거인겔하임(주)</t>
  </si>
  <si>
    <t>no.12 동일제조사</t>
  </si>
  <si>
    <t>한국유씨비제약(주)</t>
  </si>
  <si>
    <t>540MG(2가철)/5ML/AMP</t>
  </si>
  <si>
    <t>제이더블유중외제약(주)</t>
  </si>
  <si>
    <t>(주)한국팜비오</t>
  </si>
  <si>
    <t>no.41 동일제조사</t>
  </si>
  <si>
    <t>기초가</t>
    <phoneticPr fontId="4" type="noConversion"/>
  </si>
  <si>
    <t>의약품 입찰품목 내역서</t>
    <phoneticPr fontId="6" type="noConversion"/>
  </si>
  <si>
    <t>그룹별 투찰가
(그룹별 단가 및 
그룹별 단가총액)</t>
    <phoneticPr fontId="6" type="noConversion"/>
  </si>
  <si>
    <r>
      <t xml:space="preserve">← 아래의 그룹별 </t>
    </r>
    <r>
      <rPr>
        <b/>
        <sz val="12"/>
        <color rgb="FFFF0000"/>
        <rFont val="맑은 고딕"/>
        <family val="3"/>
        <charset val="129"/>
        <scheme val="minor"/>
      </rPr>
      <t>"노란칸"</t>
    </r>
    <r>
      <rPr>
        <sz val="12"/>
        <color theme="1"/>
        <rFont val="맑은 고딕"/>
        <family val="3"/>
        <charset val="129"/>
        <scheme val="minor"/>
      </rPr>
      <t xml:space="preserve">에 </t>
    </r>
    <r>
      <rPr>
        <b/>
        <sz val="12"/>
        <color rgb="FFFF0000"/>
        <rFont val="맑은 고딕"/>
        <family val="3"/>
        <charset val="129"/>
        <scheme val="minor"/>
      </rPr>
      <t>"그룹별 투찰가(그룹별 단가 및 그룹별 단가총액)"</t>
    </r>
    <r>
      <rPr>
        <sz val="12"/>
        <color theme="1"/>
        <rFont val="맑은 고딕"/>
        <family val="3"/>
        <charset val="129"/>
        <scheme val="minor"/>
      </rPr>
      <t xml:space="preserve">를 입력하시면, 
  </t>
    </r>
    <r>
      <rPr>
        <b/>
        <sz val="12"/>
        <color rgb="FFFF0000"/>
        <rFont val="맑은 고딕"/>
        <family val="3"/>
        <charset val="129"/>
        <scheme val="minor"/>
      </rPr>
      <t xml:space="preserve"> "품목별 단가"</t>
    </r>
    <r>
      <rPr>
        <sz val="12"/>
        <color theme="1"/>
        <rFont val="맑은 고딕"/>
        <family val="3"/>
        <charset val="129"/>
        <scheme val="minor"/>
      </rPr>
      <t>를 확인 할 수 있음.</t>
    </r>
    <r>
      <rPr>
        <b/>
        <sz val="12"/>
        <color rgb="FF0000FF"/>
        <rFont val="맑은 고딕"/>
        <family val="3"/>
        <charset val="129"/>
        <scheme val="minor"/>
      </rPr>
      <t>(단가비율표 수식에 오류가 있을 경우 그룹별 지정된 단가비율표에 의함.)</t>
    </r>
    <phoneticPr fontId="6" type="noConversion"/>
  </si>
  <si>
    <t>그룹별 단가비율표
(단가배분)</t>
  </si>
  <si>
    <t>그룹별 투찰가
(그룹별 단가총액)</t>
  </si>
  <si>
    <t>품목별
배분 단가</t>
    <phoneticPr fontId="4" type="noConversion"/>
  </si>
  <si>
    <t>방사성동위원소</t>
  </si>
  <si>
    <t>XRMTC</t>
  </si>
  <si>
    <t>XRMTC5</t>
  </si>
  <si>
    <t>XIDPTPOV</t>
  </si>
  <si>
    <t>XIPTXV</t>
  </si>
  <si>
    <t>XIVCZRV</t>
  </si>
  <si>
    <t>XIVCV</t>
  </si>
  <si>
    <t>XPAVG1-S</t>
  </si>
  <si>
    <t>XPAVG5-S</t>
  </si>
  <si>
    <t>XMO2L</t>
  </si>
  <si>
    <t>XMBLXV</t>
  </si>
  <si>
    <t>XIFCYTA1</t>
  </si>
  <si>
    <t>XMDRVR</t>
  </si>
  <si>
    <t>XMLMVD</t>
  </si>
  <si>
    <t>XMTZS2-1</t>
  </si>
  <si>
    <t>XPDSCV</t>
  </si>
  <si>
    <t>XMDZ2</t>
  </si>
  <si>
    <t>XIAFBC</t>
  </si>
  <si>
    <t>XMCOHS-P1</t>
  </si>
  <si>
    <t>XPIPTN-I</t>
  </si>
  <si>
    <t>XILCSM</t>
  </si>
  <si>
    <t>XMRILZS</t>
  </si>
  <si>
    <t>XISGMD2</t>
  </si>
  <si>
    <t>XMRFN20</t>
  </si>
  <si>
    <t>XPACO-O1</t>
  </si>
  <si>
    <t>XMFLC50</t>
  </si>
  <si>
    <t>XPVHRM-I</t>
  </si>
  <si>
    <t>XIRLZM</t>
  </si>
  <si>
    <t>XIMEP7</t>
  </si>
  <si>
    <t>XPCFFN-E</t>
  </si>
  <si>
    <t>XMADFV-2</t>
  </si>
  <si>
    <t>XMEZTB-1</t>
  </si>
  <si>
    <t>XPTLB1-P4</t>
  </si>
  <si>
    <t>XMALA</t>
  </si>
  <si>
    <t>XPMDZ5G</t>
  </si>
  <si>
    <t>XMRSGL-1</t>
  </si>
  <si>
    <t>XMVGCC</t>
  </si>
  <si>
    <t>외용약품</t>
  </si>
  <si>
    <t>주사약품</t>
  </si>
  <si>
    <t>경구약품</t>
  </si>
  <si>
    <t>산정불가</t>
  </si>
  <si>
    <t>650003220</t>
  </si>
  <si>
    <t>671703690</t>
  </si>
  <si>
    <t>645001460</t>
  </si>
  <si>
    <t>655502110</t>
  </si>
  <si>
    <t>641604661</t>
  </si>
  <si>
    <t>652400061</t>
  </si>
  <si>
    <t>643102120</t>
  </si>
  <si>
    <t>644704701</t>
  </si>
  <si>
    <t>644704951</t>
  </si>
  <si>
    <t>627600070</t>
  </si>
  <si>
    <t>627600060</t>
  </si>
  <si>
    <t>626900881</t>
  </si>
  <si>
    <t>645000791</t>
  </si>
  <si>
    <t>645702200</t>
  </si>
  <si>
    <t>076000011</t>
  </si>
  <si>
    <t>643309120</t>
  </si>
  <si>
    <t>654400521</t>
  </si>
  <si>
    <t>Sod. Iodide(I-131) 1.11Gbq (30mCi)</t>
  </si>
  <si>
    <t>Sod. Iodide(I-131) 1.85Gbq (50mCi)</t>
  </si>
  <si>
    <t>Sod. Iodide(I-131) 3.7Gbq (100mci)</t>
  </si>
  <si>
    <t>DPT+Polio Vaccine 0.5ml/pfs</t>
  </si>
  <si>
    <t>Baloxavir marboxil 40mg/tab</t>
  </si>
  <si>
    <t>Doravirine 100mg/tab</t>
  </si>
  <si>
    <t>Lacosamide 200mg/20ml/vial</t>
  </si>
  <si>
    <t>Riluzole 5mg/ml,300ml/btl</t>
  </si>
  <si>
    <t>Fluoxetine 10mg/cap</t>
  </si>
  <si>
    <t>Fluoxetine 20mg/cap</t>
  </si>
  <si>
    <t>Reslizumab 100mg/vial</t>
  </si>
  <si>
    <t>Methoxy polyethylene glycol-epoetin beta 75mcg/pfs</t>
  </si>
  <si>
    <t>Carbetocin 100mcg/ml/amp</t>
  </si>
  <si>
    <t>Daratumumab 100mg/5ml/vial</t>
  </si>
  <si>
    <t>Cetuximab 100mg/20ml/vial</t>
  </si>
  <si>
    <t>Simethicone 200mg/10ml/pk</t>
  </si>
  <si>
    <t>Carfilzomib 30mg/vial</t>
  </si>
  <si>
    <t>500ml/btl</t>
  </si>
  <si>
    <t>100MCG/AMP</t>
  </si>
  <si>
    <t>프레지니우스카비코리아(주)</t>
  </si>
  <si>
    <t>655501741</t>
  </si>
  <si>
    <t>650001801</t>
  </si>
  <si>
    <t>650001941</t>
  </si>
  <si>
    <t>650003081</t>
  </si>
  <si>
    <t>650001961</t>
  </si>
  <si>
    <t>하나제약(주)</t>
  </si>
  <si>
    <t>대원제약(주)</t>
  </si>
  <si>
    <t>(주)한독</t>
  </si>
  <si>
    <t>647802380</t>
  </si>
  <si>
    <t>643303610</t>
  </si>
  <si>
    <t>코오롱제약(주)</t>
  </si>
  <si>
    <t>670302050</t>
  </si>
  <si>
    <t>한올바이오파마(주)</t>
  </si>
  <si>
    <t>한미약품(주)</t>
  </si>
  <si>
    <t>한국애브비(주)</t>
  </si>
  <si>
    <t>648903881</t>
  </si>
  <si>
    <t>주식회사제뉴원사이언스</t>
  </si>
  <si>
    <t>641806570</t>
  </si>
  <si>
    <t>641806600</t>
  </si>
  <si>
    <t>644303070</t>
  </si>
  <si>
    <t>653601120</t>
  </si>
  <si>
    <t>(주)셀트리온</t>
  </si>
  <si>
    <t>693903672</t>
  </si>
  <si>
    <t>642800731</t>
  </si>
  <si>
    <t>644308460</t>
  </si>
  <si>
    <t>641600030</t>
  </si>
  <si>
    <t>669500950</t>
  </si>
  <si>
    <t>현대약품(주)</t>
  </si>
  <si>
    <t>643307191</t>
  </si>
  <si>
    <t>643307181</t>
  </si>
  <si>
    <t>영진약품(주)</t>
  </si>
  <si>
    <t>643505540</t>
  </si>
  <si>
    <t>643505550</t>
  </si>
  <si>
    <t>한국오가논(주)</t>
  </si>
  <si>
    <t>642003611</t>
  </si>
  <si>
    <t>624900490</t>
  </si>
  <si>
    <t>657807851</t>
  </si>
  <si>
    <t>645306661</t>
  </si>
  <si>
    <t>643901821</t>
  </si>
  <si>
    <t>693900460</t>
  </si>
  <si>
    <t>한국유나이티드제약(주)</t>
  </si>
  <si>
    <t>644304560</t>
  </si>
  <si>
    <t>파마사이언스코리아(주)</t>
  </si>
  <si>
    <t>657200980</t>
  </si>
  <si>
    <t>651902350</t>
  </si>
  <si>
    <t>657200990</t>
  </si>
  <si>
    <t>651902360</t>
  </si>
  <si>
    <t>655603220</t>
  </si>
  <si>
    <t>073100210</t>
  </si>
  <si>
    <t>대웅바이오(주)</t>
  </si>
  <si>
    <t>일동제약(주)</t>
  </si>
  <si>
    <t>649805171</t>
  </si>
  <si>
    <t>665600291</t>
  </si>
  <si>
    <t>(주)유유제약</t>
  </si>
  <si>
    <t>073400040</t>
  </si>
  <si>
    <t>651903250</t>
  </si>
  <si>
    <t>073400030</t>
  </si>
  <si>
    <t>651901950</t>
  </si>
  <si>
    <t>671807490</t>
  </si>
  <si>
    <t>646902660</t>
  </si>
  <si>
    <t>642001301</t>
  </si>
  <si>
    <t>한국엠에스디(주)</t>
  </si>
  <si>
    <t>바이엘코리아(주)</t>
  </si>
  <si>
    <t>641100251</t>
  </si>
  <si>
    <t>655601890</t>
  </si>
  <si>
    <t>650200420</t>
  </si>
  <si>
    <t>642506541</t>
  </si>
  <si>
    <t>642505311</t>
  </si>
  <si>
    <t>동화약품(주)</t>
  </si>
  <si>
    <t>645401330</t>
  </si>
  <si>
    <t>645406300</t>
  </si>
  <si>
    <t>643504840</t>
  </si>
  <si>
    <t>643504270</t>
  </si>
  <si>
    <t>643305760</t>
  </si>
  <si>
    <t>642203020</t>
  </si>
  <si>
    <t>073100020</t>
  </si>
  <si>
    <t>670701220</t>
  </si>
  <si>
    <t>길리어드사이언스코리아(유)</t>
  </si>
  <si>
    <t>제이더블유생명과학(주)</t>
  </si>
  <si>
    <t>646902330</t>
  </si>
  <si>
    <t>한국다이이찌산쿄(주)</t>
  </si>
  <si>
    <t>650100021</t>
  </si>
  <si>
    <t>664001141</t>
  </si>
  <si>
    <t>1PK=7매</t>
  </si>
  <si>
    <t>XRPSMA</t>
  </si>
  <si>
    <t>XIPCV15</t>
  </si>
  <si>
    <t>XIPCV15A</t>
  </si>
  <si>
    <t>XPHXC-S</t>
  </si>
  <si>
    <t>산소</t>
  </si>
  <si>
    <t>XMPHLR</t>
  </si>
  <si>
    <t>XIHGHGRP</t>
  </si>
  <si>
    <t>XMPXLVD</t>
  </si>
  <si>
    <t>XMVCG10</t>
  </si>
  <si>
    <t>XMVCG2</t>
  </si>
  <si>
    <t>XMVCG5</t>
  </si>
  <si>
    <t>XPBDN-I</t>
  </si>
  <si>
    <t>XMCLCFS</t>
  </si>
  <si>
    <t>XIWFAC10</t>
  </si>
  <si>
    <t>XP15LX-O</t>
  </si>
  <si>
    <t>XMDPD-2</t>
  </si>
  <si>
    <t>XIFESC</t>
  </si>
  <si>
    <t>XITZDT</t>
  </si>
  <si>
    <t>XMFNRN1</t>
  </si>
  <si>
    <t>XMFNRN2</t>
  </si>
  <si>
    <t>XMMADP6</t>
  </si>
  <si>
    <t>XMTIP-2</t>
  </si>
  <si>
    <t>XMSMT-P</t>
  </si>
  <si>
    <t>복수</t>
  </si>
  <si>
    <t>단수</t>
  </si>
  <si>
    <t>652001491</t>
  </si>
  <si>
    <t>655502151</t>
  </si>
  <si>
    <t>652001481</t>
  </si>
  <si>
    <t>652001521</t>
  </si>
  <si>
    <t>657400290</t>
  </si>
  <si>
    <t>659901920</t>
  </si>
  <si>
    <t>642507781</t>
  </si>
  <si>
    <t>648903860</t>
  </si>
  <si>
    <t>641106170</t>
  </si>
  <si>
    <t>641106160</t>
  </si>
  <si>
    <t>641106150</t>
  </si>
  <si>
    <t>050000031</t>
  </si>
  <si>
    <t>678901321</t>
  </si>
  <si>
    <t>680900301</t>
  </si>
  <si>
    <t>641106200</t>
  </si>
  <si>
    <t>641106190</t>
  </si>
  <si>
    <t>651905340</t>
  </si>
  <si>
    <t>20MG/TAB</t>
  </si>
  <si>
    <t>40MG/TAB</t>
  </si>
  <si>
    <t>50MG/TAB</t>
  </si>
  <si>
    <t>Fluoropropyl-CIT(18F) 5mCi/vial(20mCi/ml)</t>
  </si>
  <si>
    <t>100MCI/CAP</t>
  </si>
  <si>
    <t>30MCI/CAP</t>
  </si>
  <si>
    <t>50MCI/CAP</t>
  </si>
  <si>
    <t>I-123 MIBG 3mci</t>
  </si>
  <si>
    <t>Sodium Iodide(I-123) 0.037GBq/mCi</t>
  </si>
  <si>
    <t>I-131 MIBG 1mci(37mbq)/vial</t>
  </si>
  <si>
    <t>1MCI/VIA</t>
  </si>
  <si>
    <t>Sod. Edetate 0.36mg/Bicisate 2HCl 0.9mg</t>
  </si>
  <si>
    <t>DPD,tetrasodium 13mg</t>
  </si>
  <si>
    <t>13MG/VIA</t>
  </si>
  <si>
    <t>Pentetic acid 20mg</t>
  </si>
  <si>
    <t>Macroagreggated Human Serum Albumin</t>
  </si>
  <si>
    <t>2.1MG/VIA</t>
  </si>
  <si>
    <t>Sod. Pertechnetate(Tc-99m) 1mci</t>
  </si>
  <si>
    <t>1,000MCI/BTL</t>
  </si>
  <si>
    <t>500MCI/BTL</t>
  </si>
  <si>
    <t>Phytate 2.9mg/vial</t>
  </si>
  <si>
    <t>1.4MG/VIA</t>
  </si>
  <si>
    <t>PSMA-1007(18F) soln. 7mCi/vial</t>
  </si>
  <si>
    <t>7mCi/vial</t>
  </si>
  <si>
    <t>DPT Vaccine 0.5ml/pfs</t>
  </si>
  <si>
    <t>(소아용)Hepatitis A vaccine 0.5ml/pfs</t>
  </si>
  <si>
    <t>(성인용)Hepatitis A vaccine 1ml/pfs</t>
  </si>
  <si>
    <t>(성인용)Hepatitis B surface antigen 20mcg/ml/pfs</t>
  </si>
  <si>
    <t>(소아용)Hepatitis B surface antigen 10mcg/0.5ml/vial</t>
  </si>
  <si>
    <t>(4가)Human papilloma virus vaccine 0.5ml/syr</t>
  </si>
  <si>
    <t>SYR</t>
  </si>
  <si>
    <t>(9가)Human papilloma virus vaccine 0.5ml/pfs</t>
  </si>
  <si>
    <t>(3세이상/세포배양)Japanese encephalitis vaccine 0.7ml/vial</t>
  </si>
  <si>
    <t>(3세미만/세포배양)Japanese encephalitis vaccine 0.4ml/vial</t>
  </si>
  <si>
    <t>(소아용/생백신)Japanese encephalitis vaccine(live attenuated) 0.5ml/vial</t>
  </si>
  <si>
    <t>(성인용)Japanese encephalitis vaccine(live attenuated) 0.5ml/vial</t>
  </si>
  <si>
    <t>Meningococcal conjugated vaccine 0.5ml/vial</t>
  </si>
  <si>
    <t>MMR vaccine 0.5ml/vial</t>
  </si>
  <si>
    <t>Pneumococcal vaccine (15가.소아) 0.5ml/pfs</t>
  </si>
  <si>
    <t>Pneumococcal vaccine (15가.성인) 0.5ml/pfs</t>
  </si>
  <si>
    <t>Pneumococcal vaccine(23가) 0.5ml/pfs</t>
  </si>
  <si>
    <t>Polio Virus vaccine 0.5ml/pfs</t>
  </si>
  <si>
    <t>DTaP-IPV/Hib vaccine 0.5ml/pfs</t>
  </si>
  <si>
    <t>TdaP vaccine 0.5ml/pfs</t>
  </si>
  <si>
    <t>Td vaccine 0.5ml/pfs</t>
  </si>
  <si>
    <t>Varicella vaccine 0.5ml/vial</t>
  </si>
  <si>
    <t>Recombinant varicella zoster(사백신) virus vaccine 0.5ml/set</t>
  </si>
  <si>
    <t>0.5ML/SET</t>
  </si>
  <si>
    <t>Cholera vaccine 3ml/vial</t>
  </si>
  <si>
    <t>Rotavirus vaccine 2ml/tube</t>
  </si>
  <si>
    <t>2ML/TUBE</t>
  </si>
  <si>
    <t>애바가드9272 외용액 1,000ml</t>
  </si>
  <si>
    <t>1000ML/BTL</t>
  </si>
  <si>
    <t>애바가드9272 외용액 500ml</t>
  </si>
  <si>
    <t>Hexichlren soln 500ml/btl</t>
  </si>
  <si>
    <t>1MG/TAB</t>
  </si>
  <si>
    <t>2MG/TAB</t>
  </si>
  <si>
    <t>3%/3.5G/TUBE</t>
  </si>
  <si>
    <t>5%/5G/TUBE</t>
  </si>
  <si>
    <t>2.5MG/TAB</t>
  </si>
  <si>
    <t>500MG/TAB</t>
  </si>
  <si>
    <t>Cefditoren granule 100mg/g</t>
  </si>
  <si>
    <t>Cefditoren pivoxil 100mg/tab</t>
  </si>
  <si>
    <t>25MG/TAB</t>
  </si>
  <si>
    <t>Codaewon forte syrup 20ml/pk</t>
  </si>
  <si>
    <t>400MG/TAB</t>
  </si>
  <si>
    <t>30MG/TAB</t>
  </si>
  <si>
    <t>10G/TUBE</t>
  </si>
  <si>
    <t>30CAP/PK</t>
  </si>
  <si>
    <t>1,000IU/10ML/VIA</t>
  </si>
  <si>
    <t>300IU/3ML/PEN</t>
  </si>
  <si>
    <t>Mannitol cap for inhalation</t>
  </si>
  <si>
    <t>Phloroglucinol SL 124mg/tab</t>
  </si>
  <si>
    <t>124MG/TAB</t>
  </si>
  <si>
    <t>Somatropin (그로트로핀) 30IU/pen</t>
  </si>
  <si>
    <t>30IU/pen</t>
  </si>
  <si>
    <t>Somatropin 30IU/1.5ml/pen</t>
  </si>
  <si>
    <t>30IU/10MG/1.5ML/PEN</t>
  </si>
  <si>
    <t>Surgiguard gauze(non-woven) 2.5×5.1㎠</t>
  </si>
  <si>
    <t>Surgiguard gauze(non-woven) 5.1×10.2㎠</t>
  </si>
  <si>
    <t>Theophylline(서방캡슐) 100mg/cap</t>
  </si>
  <si>
    <t>Vaselin 1g</t>
  </si>
  <si>
    <t>250MG/TAB</t>
  </si>
  <si>
    <t>15MG/TAB</t>
  </si>
  <si>
    <t>45MG/TAB</t>
  </si>
  <si>
    <t>DOBUTamine premix 500mg/250ml/bag</t>
  </si>
  <si>
    <t>600MG/TAB</t>
  </si>
  <si>
    <t>Ezetimibe/simvastatin 10/10mg/tab</t>
  </si>
  <si>
    <t>10/10MG/TAB</t>
  </si>
  <si>
    <t>Ezetimibe/simvastatin 10/20mg/tab</t>
  </si>
  <si>
    <t>10/20MG/TAB</t>
  </si>
  <si>
    <t>80MG/TAB</t>
  </si>
  <si>
    <t>Medroxyprogesterone acetate 5mg/tab</t>
  </si>
  <si>
    <t>Nirmatrelvir/ritonavir tab(30T/box)</t>
  </si>
  <si>
    <t>30T/box</t>
  </si>
  <si>
    <t>Palonosetron 0.075mg/1.5ml/pfs</t>
  </si>
  <si>
    <t>Pyridoxine HCl 50mg/ml</t>
  </si>
  <si>
    <t>Sacubitril-valsartan 100mg/tab</t>
  </si>
  <si>
    <t>Sacubitril-valsartan 200mg/tab</t>
  </si>
  <si>
    <t>200MG/TAB</t>
  </si>
  <si>
    <t>Sacubitril-valsartan 50mg/tab</t>
  </si>
  <si>
    <t>125MG/TAB</t>
  </si>
  <si>
    <t>Triamcinolone acetonide 40mg/ml/vial</t>
  </si>
  <si>
    <t>Triamcinolone acetonide 40mg/vial(안과용)</t>
  </si>
  <si>
    <t>Vericiguat 10mg/tab</t>
  </si>
  <si>
    <t>Vericiguat 2.5mg/tab</t>
  </si>
  <si>
    <t>Vericiguat 5mg/tab</t>
  </si>
  <si>
    <t>333MG/TAB</t>
  </si>
  <si>
    <t>25㎠/EA</t>
  </si>
  <si>
    <t>56㎠/EA</t>
  </si>
  <si>
    <t>9㎠/EA</t>
  </si>
  <si>
    <t>4MG/TAB</t>
  </si>
  <si>
    <t>Carbamazepine(서방/분할) 200mg/tab</t>
  </si>
  <si>
    <t>Divalproex(서방정) 250mg/tab</t>
  </si>
  <si>
    <t>Divalproex(서방정) 500mg/tab</t>
  </si>
  <si>
    <t>Durvalumab 120mg/2.4ml/vial</t>
  </si>
  <si>
    <t>Durvalumab 500mg/10ml/vial</t>
  </si>
  <si>
    <t>Ezetimibe 10mg/tab</t>
  </si>
  <si>
    <t>Hyaluronic acid 20mg/2ml/syr</t>
  </si>
  <si>
    <t>Insulin glulisine 300IU/3ml/pen(고위험)</t>
  </si>
  <si>
    <t>Nifedipine(서방정) 30mg/tab</t>
  </si>
  <si>
    <t>33MG/TAB</t>
  </si>
  <si>
    <t>Nifedipine(서방정) 40mg/tab</t>
  </si>
  <si>
    <t>Paclitaxel(PM) 100mg/vial</t>
  </si>
  <si>
    <t>Rocuronium bromide 50mg/5ml/vial(고위험)</t>
  </si>
  <si>
    <t>Sodium chloride spray 75ml/btl</t>
  </si>
  <si>
    <t>Tacrolimus(@Prograf) 0.5mg/cap</t>
  </si>
  <si>
    <t>Tacrolimus(@Prograf) 1mg/cap</t>
  </si>
  <si>
    <t>AroNAMIN C Plus tab</t>
  </si>
  <si>
    <t>DOPAmine premix 400mg/200ml/bag</t>
  </si>
  <si>
    <t>Gemcitabine(generic) 1g/vial</t>
  </si>
  <si>
    <t>Gemcitabine(generic) 200mg/vial</t>
  </si>
  <si>
    <t>Iron Acetyltransferrin Hydroglycerin(Fe3+ 40mg) 10ml/pk</t>
  </si>
  <si>
    <t>200MG/20ML/VIA</t>
  </si>
  <si>
    <t>Livact granule 4.15g/pk</t>
  </si>
  <si>
    <t>75MCG/0.3ML/PFS</t>
  </si>
  <si>
    <t>Methoxypolyethylene glycol epoetin beta 120mcg/pfs</t>
  </si>
  <si>
    <t>Methoxypolyethylene glycol epoetin beta 200mcg/pfs</t>
  </si>
  <si>
    <t>Methoxypolyethylene glycol epoetin beta 250mcg/pfs</t>
  </si>
  <si>
    <t>Nephramine 5.5% 250ml/bag</t>
  </si>
  <si>
    <t>Nicardipine HCl 10mg/10ml/amp</t>
  </si>
  <si>
    <t>Nicardipine HCl 20mg/20ml/amp</t>
  </si>
  <si>
    <t>Protamine sulfate 50mg/5ml/amp</t>
  </si>
  <si>
    <t>Selegiline HCl 5mg/tab</t>
  </si>
  <si>
    <t>370MG/TAB</t>
  </si>
  <si>
    <t>300MG/TAB</t>
  </si>
  <si>
    <t>VinBLAStine sulfate 10mg/vial</t>
  </si>
  <si>
    <t>5-aminolevulinic acid HCl 1.5g/vial</t>
  </si>
  <si>
    <t>0.5MG/2ML/EA</t>
  </si>
  <si>
    <t>Capsaicin 0.75mg/g 20g/tube</t>
  </si>
  <si>
    <t>0.075%/20G/TUBE</t>
  </si>
  <si>
    <t>Cetraxal Plus otic 10ml/btl</t>
  </si>
  <si>
    <t>Cholecalciferol 2.5mg/10ml/btl</t>
  </si>
  <si>
    <t>2.5mg/10ml/btl</t>
  </si>
  <si>
    <t>Cytarabine 1g/10ml/vial</t>
  </si>
  <si>
    <t>Ipratropium Br nebule 500mcg/2ml/ea</t>
  </si>
  <si>
    <t>500MCG/2ML/EA</t>
  </si>
  <si>
    <t>Macrogol 4000 10g/pk</t>
  </si>
  <si>
    <t>Moxifloxacin ophth 0.5% 5ml/btl</t>
  </si>
  <si>
    <t>Olodaterol/tiotropium 2.5/2.5mcg/dose, 60dose/btl (다회용)</t>
  </si>
  <si>
    <t>5/5MCG/DOSE, 60dose/BTL</t>
  </si>
  <si>
    <t>Pelubiprofen CR 45mg/tab</t>
  </si>
  <si>
    <t>Pentamidine isethionate 300mg/vial</t>
  </si>
  <si>
    <t>Policresulen 50% 100ml/btl</t>
  </si>
  <si>
    <t>Quetiapine(서방정) 200mg/tab</t>
  </si>
  <si>
    <t>Quetiapine(서방정) 400mg/tab</t>
  </si>
  <si>
    <t>Quetiapine(서방정) 50mg/tab</t>
  </si>
  <si>
    <t>150MG/ML/PEN</t>
  </si>
  <si>
    <t>Valproic acid/Valproate(서방/분할) 300mg/tab</t>
  </si>
  <si>
    <t>Valproic acid/Valproate(서방/분할) 500mg/tab</t>
  </si>
  <si>
    <t>Winuf A plus(★CENtral) inj 1,090ml/bag</t>
  </si>
  <si>
    <t>1,090ML/BAG</t>
  </si>
  <si>
    <t>Bioflor 250 powd</t>
  </si>
  <si>
    <t>Clopidogrel/aspirin 75/100mg/cap</t>
  </si>
  <si>
    <t>Dexamethasone(오저덱스) 700mcg/pen</t>
  </si>
  <si>
    <t>800MG/TAB</t>
  </si>
  <si>
    <t>Estradiol valerate 2mg/tab</t>
  </si>
  <si>
    <t>Levofloxacin ophth 1.5% 5ml/btl</t>
  </si>
  <si>
    <t>Phospha (Phosphorus) 250mg/tab</t>
  </si>
  <si>
    <t>Pioglitazone HCl 15mg/tab</t>
  </si>
  <si>
    <t>Pioglitazone HCl 30mg/tab</t>
  </si>
  <si>
    <t>300ML/BTL</t>
  </si>
  <si>
    <t>Rituximab(generic) 100mg/10ml/vial</t>
  </si>
  <si>
    <t>Rituximab(generic) 500mg/50ml/vial</t>
  </si>
  <si>
    <t>200MCG/4ML/VIAL</t>
  </si>
  <si>
    <t>Sevelamer carbonate 800mg/pk</t>
  </si>
  <si>
    <t>Sevelamer carbonate 800mg/tab</t>
  </si>
  <si>
    <t>SMOF Lipid 20% 100ml/btl</t>
  </si>
  <si>
    <t>SMOF Lipid 20% 250ml/btl</t>
  </si>
  <si>
    <t>SMOF Lipid 20% 500ml/btl</t>
  </si>
  <si>
    <t>0.5G/TAB</t>
  </si>
  <si>
    <t>Tranexamic acid 250mg/cap</t>
  </si>
  <si>
    <t>Acetaminophen/tramadol(ER) 325/37.5mg/tab</t>
  </si>
  <si>
    <t>325/37.5MG/TAB</t>
  </si>
  <si>
    <t>Caffeine citrate 40mg/2ml/vial(소아용/oral)</t>
  </si>
  <si>
    <t>Chenodeoxycholic acid/ursodeoxycholic acid  250mg/cap</t>
  </si>
  <si>
    <t>6MG/TAB</t>
  </si>
  <si>
    <t>Discovisc ophth 1ml/pfs</t>
  </si>
  <si>
    <t>Domperidone 10mg/tab</t>
  </si>
  <si>
    <t>Insulin NPH 1,000IU/vial(고위험)</t>
  </si>
  <si>
    <t>Insulin NPH 300IU/pen(고위험)</t>
  </si>
  <si>
    <t>Insulin-R 1,000IU/vial(고위험)</t>
  </si>
  <si>
    <t>Iron Sucrose 540mg(Fe2+ 20mg)/ml, 5ml</t>
  </si>
  <si>
    <t>Mosapride citrate 5mg/tab</t>
  </si>
  <si>
    <t>Moxifloxacin ophth 0.5% 0.4mL/ea</t>
  </si>
  <si>
    <t>100MG/VIAL</t>
  </si>
  <si>
    <t>Tobramycin ophth 0.3% 5ml/btl</t>
  </si>
  <si>
    <t>Trastuzumab deruxtecan 100mg/vial</t>
  </si>
  <si>
    <t>Uro-vaxom 60mg/cap</t>
  </si>
  <si>
    <t>375/37.5MG/TAB</t>
  </si>
  <si>
    <t>Adefovir dipivoxil 10mg/tab</t>
  </si>
  <si>
    <t>0.1MG/TAB</t>
  </si>
  <si>
    <t>DESOXYmethasone 0.25% 20ml/btl</t>
  </si>
  <si>
    <t>DESOXYmethasone 0.25% 30g/tube</t>
  </si>
  <si>
    <t>0.25%/30G/TUBE</t>
  </si>
  <si>
    <t>Emtricitabine/tenofovir alafenamide 200/10mg/tab</t>
  </si>
  <si>
    <t>200/10MG/TAB</t>
  </si>
  <si>
    <t>Emtricitabine/tenofovir alafenamide 200/25mg/tab</t>
  </si>
  <si>
    <t>200/25MG/TAB</t>
  </si>
  <si>
    <t>Finerenone 10mg/tab</t>
  </si>
  <si>
    <t>Finerenone 20mg/tab</t>
  </si>
  <si>
    <t>HydrOXYZINE 2mg/ml</t>
  </si>
  <si>
    <t>385MG/TAB</t>
  </si>
  <si>
    <t>Idarucizumab 2.5g/50ml/btl</t>
  </si>
  <si>
    <t>Indacaterol/Glycopyrronium/Mometasone 150/50/160mcg, 30cap/pkg</t>
  </si>
  <si>
    <t>Lercanidipine HCl 10mg/tab</t>
  </si>
  <si>
    <t>Metronidazole 5g, 2tube/bx</t>
  </si>
  <si>
    <t>5G*2EA/BOX</t>
  </si>
  <si>
    <t>7PATCH/PK</t>
  </si>
  <si>
    <t>Absorbed collagen hemostat 0.5g</t>
  </si>
  <si>
    <t>Ferric hydroxide-polymaltose 50mg/ml 60ml/btl</t>
  </si>
  <si>
    <t>Fulvestrant 250mg/5ml/pfs</t>
  </si>
  <si>
    <t>250MG/5ML/PFS</t>
  </si>
  <si>
    <t>Hyaluronate sodium(BDDE cross linked) 60mg/3ml/syr(주사)</t>
  </si>
  <si>
    <t>Insulin detemir 300IU/3ml/pen(고위험)</t>
  </si>
  <si>
    <t>300ML/BAG</t>
  </si>
  <si>
    <t>Netupitant/palonosetron 300/0.5mg/cap</t>
  </si>
  <si>
    <t>20/12.5MG/TAB</t>
  </si>
  <si>
    <t>Trimebutine maleate 100mg/tab</t>
  </si>
  <si>
    <t>Venlafaxine(서방캡슐) 37.5mg/cap</t>
  </si>
  <si>
    <t>Venlafaxine(서방캡슐) 75mg/cap</t>
  </si>
  <si>
    <t>Atropine ophth soln 1% 15ml/btl</t>
  </si>
  <si>
    <t>Avocado-soya unsaponifiables 300mg/cap</t>
  </si>
  <si>
    <t>Captopril 25mg/tab</t>
  </si>
  <si>
    <t>CefoXITIN 1g/vial</t>
  </si>
  <si>
    <t>Levodopa/Benserazide 62.5mg/tab</t>
  </si>
  <si>
    <t>62.5mg/tab</t>
  </si>
  <si>
    <t>Levodopa/Benserazide(HBS) 125mg/cap</t>
  </si>
  <si>
    <t>Xerova soln 40ml/btl</t>
  </si>
  <si>
    <t>Carfilzomib 60mg/vial</t>
  </si>
  <si>
    <t>Eflapegrastim 3.6mg/0.6ml/pfs</t>
  </si>
  <si>
    <t>3.6MG/0.6ML/PFS</t>
  </si>
  <si>
    <t>Eptacoq alfa 250KIU/vial</t>
  </si>
  <si>
    <t>250KIU/VIA</t>
  </si>
  <si>
    <t>Factor VIII 500IU/vial</t>
  </si>
  <si>
    <t>Lenalidomide 10mg/cap</t>
  </si>
  <si>
    <t>Lenalidomide 15mg/cap</t>
  </si>
  <si>
    <t>Lenalidomide 25mg/cap</t>
  </si>
  <si>
    <t>Lenalidomide 5mg/cap</t>
  </si>
  <si>
    <t>Leuprolide acetate 11.25mg/syr</t>
  </si>
  <si>
    <t>Liraglutide(Saxenda) 18mg/3ml/pen</t>
  </si>
  <si>
    <t>Liraglutide(Victoza) 18mg/3ml/pen</t>
  </si>
  <si>
    <t>Memantine HCl 10mg/g 50g/btl</t>
  </si>
  <si>
    <t>Pomalidomide 3mg/cap</t>
  </si>
  <si>
    <t>Pomalidomide 4mg/cap</t>
  </si>
  <si>
    <t>Recombinant blood coagulation factor VIII 1000IU/vial</t>
  </si>
  <si>
    <t>Recombinant blood coagulation factor VIII 500IU/vial</t>
  </si>
  <si>
    <t>Romosozumab 105mg/1.17ml/pfs</t>
  </si>
  <si>
    <t>Teriparatide 750mcg/3ml/pen</t>
  </si>
  <si>
    <t>Triptorelin acetate 0.1mg/pfs</t>
  </si>
  <si>
    <t>ValGANCIclovir  450mg/tab</t>
  </si>
  <si>
    <t>450MG/TAB</t>
  </si>
  <si>
    <t>(주)비씨월드제약</t>
  </si>
  <si>
    <t>명문제약(주)</t>
  </si>
  <si>
    <t>(주)한독테바</t>
  </si>
  <si>
    <t>(주)퓨쳐켐</t>
  </si>
  <si>
    <t>(주)삼영유니텍</t>
  </si>
  <si>
    <t>(주)셀비온</t>
  </si>
  <si>
    <t>(주)부경에스엠</t>
  </si>
  <si>
    <t>077700040</t>
  </si>
  <si>
    <t>(주)한국백신상사</t>
  </si>
  <si>
    <t>(주)보령바이오파마</t>
  </si>
  <si>
    <t>(주)글락소스미스클라인</t>
  </si>
  <si>
    <t>에스케이바이오사이언스(주)</t>
  </si>
  <si>
    <t>655500021</t>
  </si>
  <si>
    <t>(주)글로박스</t>
  </si>
  <si>
    <t>(주)엑세스파마</t>
  </si>
  <si>
    <t>삼일제약(주)</t>
  </si>
  <si>
    <t>(주)퍼슨</t>
  </si>
  <si>
    <t>(주)한국파마</t>
  </si>
  <si>
    <t>주식회사박스터코리아</t>
  </si>
  <si>
    <t>대한약품공업(주)</t>
  </si>
  <si>
    <t>비아트리스코리아(주)</t>
  </si>
  <si>
    <t>(주)휴온스</t>
  </si>
  <si>
    <t>삼천당제약(주)</t>
  </si>
  <si>
    <t>일양약품(주)</t>
  </si>
  <si>
    <t>클리니젠코리아(유)</t>
  </si>
  <si>
    <t>머크(주)</t>
  </si>
  <si>
    <t>한국엠에스디(유)</t>
  </si>
  <si>
    <t>한국희귀필수의약품센터</t>
  </si>
  <si>
    <t>광동제약(주)</t>
  </si>
  <si>
    <t>에리슨제약(주)</t>
  </si>
  <si>
    <t>건일제약(주)</t>
  </si>
  <si>
    <t>한국애보트(주)</t>
  </si>
  <si>
    <t>고려제약(주)</t>
  </si>
  <si>
    <t>삼아제약(주)</t>
  </si>
  <si>
    <t>(주)한국디비팜</t>
  </si>
  <si>
    <t>한국노바티스(주)</t>
  </si>
  <si>
    <t>대화제약(주)</t>
  </si>
  <si>
    <t>645604690</t>
  </si>
  <si>
    <t>노보노디스크제약(주)</t>
  </si>
  <si>
    <t>한국아스텔라스제약(주)</t>
  </si>
  <si>
    <t>알보젠코리아(주)</t>
  </si>
  <si>
    <t>신풍제약(주)</t>
  </si>
  <si>
    <t>한국산텐제약(주)</t>
  </si>
  <si>
    <t>(주)삼오제약</t>
  </si>
  <si>
    <t>657806421</t>
  </si>
  <si>
    <t>태극제약(주)</t>
  </si>
  <si>
    <t>한국룬드벡(주)</t>
  </si>
  <si>
    <t>테고사이언스(주)</t>
  </si>
  <si>
    <t>한국페링제약(주)</t>
  </si>
  <si>
    <t>657805161</t>
  </si>
  <si>
    <t>641100210</t>
  </si>
  <si>
    <t>(주)셀트리온제약</t>
  </si>
  <si>
    <t>한국에자이(주)</t>
  </si>
  <si>
    <t>초당약품공업(주)</t>
  </si>
  <si>
    <t>베르토코리아유한책임회사</t>
  </si>
  <si>
    <t>(주)메디포트</t>
  </si>
  <si>
    <t>신일제약(주)</t>
  </si>
  <si>
    <t>653603081</t>
  </si>
  <si>
    <t>삼성바이오에피스(주)</t>
  </si>
  <si>
    <t>한국메나리니(주)</t>
  </si>
  <si>
    <t>649803050</t>
  </si>
  <si>
    <t>641602431</t>
  </si>
  <si>
    <t>078200091</t>
  </si>
  <si>
    <t>동성제약(주)</t>
  </si>
  <si>
    <t>643200091</t>
  </si>
  <si>
    <t>646902560</t>
  </si>
  <si>
    <t>657200710</t>
  </si>
  <si>
    <t>(주)중헌제약</t>
  </si>
  <si>
    <t>674900250</t>
  </si>
  <si>
    <t>674900260</t>
  </si>
  <si>
    <t>(주)바이넥스</t>
  </si>
  <si>
    <t>위더스제약(주)</t>
  </si>
  <si>
    <t>660701160</t>
  </si>
  <si>
    <t>지엘파마(주)</t>
  </si>
  <si>
    <t>640006800</t>
  </si>
  <si>
    <t>(주)씨티씨바이오</t>
  </si>
  <si>
    <t>바이오젠코리아유한회사</t>
  </si>
  <si>
    <t>암젠코리아(유)</t>
  </si>
  <si>
    <t>XRF18</t>
  </si>
  <si>
    <t>051800061</t>
  </si>
  <si>
    <t>Florbetaben(18F) 300-3000MBq/btl</t>
  </si>
  <si>
    <t>300-3000MBq/btl</t>
  </si>
  <si>
    <t>(주)카이바이오텍</t>
  </si>
  <si>
    <t>주식회사 뉴큐어엠</t>
  </si>
  <si>
    <t>670502311</t>
  </si>
  <si>
    <t>XIHEXM</t>
  </si>
  <si>
    <t>652001541</t>
  </si>
  <si>
    <t>DTaP-IPV/Hib/HepB 0.5ml/pfs</t>
  </si>
  <si>
    <t>0.5ml/pfs</t>
  </si>
  <si>
    <t>Haemophilus B conjugated vaccine 0.5ml/vial</t>
  </si>
  <si>
    <t>XIIFNVA</t>
  </si>
  <si>
    <t>670500561</t>
  </si>
  <si>
    <t>(3가)Influenza vaccine 0.5ml/pfs</t>
  </si>
  <si>
    <t>643603631</t>
  </si>
  <si>
    <t>(주)한국백신</t>
  </si>
  <si>
    <t>647400271</t>
  </si>
  <si>
    <t>652001631</t>
  </si>
  <si>
    <t>650003331</t>
  </si>
  <si>
    <t>XIIFNZCA</t>
  </si>
  <si>
    <t>056400021</t>
  </si>
  <si>
    <t>Influenza(세포배양.3가) vaccine 0.5ml/pfs</t>
  </si>
  <si>
    <t>652105901</t>
  </si>
  <si>
    <t>652001591</t>
  </si>
  <si>
    <t>650001421</t>
  </si>
  <si>
    <t>XIPVN2V</t>
  </si>
  <si>
    <t>648903941</t>
  </si>
  <si>
    <t>(20가,소아용)Pneumococcal vaccine 0.5ml/pfs</t>
  </si>
  <si>
    <t>XIPVN2VA</t>
  </si>
  <si>
    <t>(20가,성인용)Pneumococcal vaccine 0.5ml/pfs</t>
  </si>
  <si>
    <t>XIRSV</t>
  </si>
  <si>
    <t>650003311</t>
  </si>
  <si>
    <t>Recombinant respiratory syncytial virus vaccine 0.5ml/set</t>
  </si>
  <si>
    <t>0.5ml/set</t>
  </si>
  <si>
    <t>623800251</t>
  </si>
  <si>
    <t>Aflibercept 11.32mg/0.283ml/vial</t>
  </si>
  <si>
    <t>11.32MG/0.283ML/VIA</t>
  </si>
  <si>
    <t>타나베파마코리아주식회사</t>
  </si>
  <si>
    <t>XIBLMM12</t>
  </si>
  <si>
    <t>650002901</t>
  </si>
  <si>
    <t>Belimumab 120mg/vial</t>
  </si>
  <si>
    <t>120mg/vial</t>
  </si>
  <si>
    <t>XIBLMM40</t>
  </si>
  <si>
    <t>650002891</t>
  </si>
  <si>
    <t>Belimumab 400mg/vial</t>
  </si>
  <si>
    <t>400mg/vial</t>
  </si>
  <si>
    <t>645404741</t>
  </si>
  <si>
    <t>664001741</t>
  </si>
  <si>
    <t>XIECLZ</t>
  </si>
  <si>
    <t>650701421</t>
  </si>
  <si>
    <t>Eculizumab 300mg/vial</t>
  </si>
  <si>
    <t>300mg/vial</t>
  </si>
  <si>
    <t>642102911</t>
  </si>
  <si>
    <t>IBUprofen 400mg/4ml/vial</t>
  </si>
  <si>
    <t>XILCN2</t>
  </si>
  <si>
    <t>621100291</t>
  </si>
  <si>
    <t>Lecanemab 200mg/vial</t>
  </si>
  <si>
    <t>200mg/vial</t>
  </si>
  <si>
    <t>XILCN5</t>
  </si>
  <si>
    <t>621100292</t>
  </si>
  <si>
    <t>Lecanemab 500mg/vial</t>
  </si>
  <si>
    <t>500mg/vial</t>
  </si>
  <si>
    <t>XILCTS</t>
  </si>
  <si>
    <t>653602561</t>
  </si>
  <si>
    <t>Ranibizumab (루센티스) 2.3mg/0.23ml/vial</t>
  </si>
  <si>
    <t>2.3MG/VIA</t>
  </si>
  <si>
    <t>653102291</t>
  </si>
  <si>
    <t>XINAAC</t>
  </si>
  <si>
    <t>664000651</t>
  </si>
  <si>
    <t>Sodium Acetate 40mEq/20ml/vial</t>
  </si>
  <si>
    <t>40mEq/20ml/vial</t>
  </si>
  <si>
    <t>659902131</t>
  </si>
  <si>
    <t>653102581</t>
  </si>
  <si>
    <t>XIOBDC</t>
  </si>
  <si>
    <t>051500191</t>
  </si>
  <si>
    <t>Denosumab(오보덴스) 60mg/pfs</t>
  </si>
  <si>
    <t>60mg/pfs</t>
  </si>
  <si>
    <t>647804631</t>
  </si>
  <si>
    <t>(주)삼양바이오팜</t>
  </si>
  <si>
    <t>XIPPSB45</t>
  </si>
  <si>
    <t>642306921</t>
  </si>
  <si>
    <t>Piperacillin/Sulbactam 3g/1.5g/vial</t>
  </si>
  <si>
    <t>3g/1.5g/vial</t>
  </si>
  <si>
    <t>삼성제약(주)</t>
  </si>
  <si>
    <t>XIRBZM</t>
  </si>
  <si>
    <t>Ranibizumab 3mg/0.3ml/vial</t>
  </si>
  <si>
    <t>3mg/0.3ml/vial</t>
  </si>
  <si>
    <t>645304471</t>
  </si>
  <si>
    <t>650901911</t>
  </si>
  <si>
    <t>657804771</t>
  </si>
  <si>
    <t>XIRPVR</t>
  </si>
  <si>
    <t>646902801</t>
  </si>
  <si>
    <t>Rilpivirine 900mg/vial</t>
  </si>
  <si>
    <t>900mg/3ml/vial</t>
  </si>
  <si>
    <t>641907861</t>
  </si>
  <si>
    <t>XITNX</t>
  </si>
  <si>
    <t>648502361</t>
  </si>
  <si>
    <t>Tranexamic acid 500mg/5ml/amp</t>
  </si>
  <si>
    <t>500MG/5ML/AMP</t>
  </si>
  <si>
    <t>오스템파마주식회사</t>
  </si>
  <si>
    <t>XMAATD-1</t>
  </si>
  <si>
    <t>643504220</t>
  </si>
  <si>
    <t>640005780</t>
  </si>
  <si>
    <t>동일제조사</t>
  </si>
  <si>
    <t>642507270</t>
  </si>
  <si>
    <t>XMBPD</t>
  </si>
  <si>
    <t>653801720</t>
  </si>
  <si>
    <t>XMCBZPCR</t>
  </si>
  <si>
    <t>0.1mg/tab</t>
  </si>
  <si>
    <t>Donepezil (붕해) 5mg/tab</t>
  </si>
  <si>
    <t>694001280</t>
  </si>
  <si>
    <t>Donepezil (붕해) 10mg/tab</t>
  </si>
  <si>
    <t>694001290</t>
  </si>
  <si>
    <t>659901960</t>
  </si>
  <si>
    <t>659901970</t>
  </si>
  <si>
    <t>620500320</t>
  </si>
  <si>
    <t>XMFDCTS</t>
  </si>
  <si>
    <t>643903440</t>
  </si>
  <si>
    <t>Fludrocortisone acetate 0.1mg/tab</t>
  </si>
  <si>
    <t>XMFOX1-2</t>
  </si>
  <si>
    <t>XMFOX2-2</t>
  </si>
  <si>
    <t>Fluoxetine (붕해) 20mg/tab</t>
  </si>
  <si>
    <t>IBUprofen/Arginine 385mg/tab</t>
  </si>
  <si>
    <t>XMLCND-3</t>
  </si>
  <si>
    <t>668900990</t>
  </si>
  <si>
    <t>Lansoprazole (붕해) 15mg/tab</t>
  </si>
  <si>
    <t>Lansoprazole (붕해) 30mg/tab</t>
  </si>
  <si>
    <t>(주)삼일제약</t>
  </si>
  <si>
    <t>Levodopa/Benserazide(붕해) 125mg/tab</t>
  </si>
  <si>
    <t>657804650</t>
  </si>
  <si>
    <t>653005110</t>
  </si>
  <si>
    <t>Ramosetron (붕해) 0.1mg/tab</t>
  </si>
  <si>
    <t>653005273</t>
  </si>
  <si>
    <t>641606690</t>
  </si>
  <si>
    <t>641602470</t>
  </si>
  <si>
    <t>동화약품㈜</t>
  </si>
  <si>
    <t>642707702</t>
  </si>
  <si>
    <t>Budesonide respule 0.5mg/2ml/ea</t>
  </si>
  <si>
    <t>641807400</t>
  </si>
  <si>
    <t>XPCTP-S2</t>
  </si>
  <si>
    <t>Clobetasol-17-Propionate 0.05% 25ml/btl</t>
  </si>
  <si>
    <t>0.05%/25ML/BTL</t>
  </si>
  <si>
    <t>XPLFLX-O1</t>
  </si>
  <si>
    <t>Levofloxacin ophth 0.5% 5ml/btl</t>
  </si>
  <si>
    <t>670303340</t>
  </si>
  <si>
    <t>XPTVXC</t>
  </si>
  <si>
    <t>642202125</t>
  </si>
  <si>
    <t>Aescin/Diethylamine salicylate 50g/tube</t>
  </si>
  <si>
    <t>50g/tube</t>
  </si>
  <si>
    <t>XPVTS10K</t>
  </si>
  <si>
    <t>053500151</t>
  </si>
  <si>
    <t>Carbamide peroxide 10% gel 1g, 4개/KIT</t>
  </si>
  <si>
    <t>4개/KIT</t>
  </si>
  <si>
    <t>XPVTS10R</t>
  </si>
  <si>
    <t>Carbamide peroxide 10% gel 1g, 4개/Refill</t>
  </si>
  <si>
    <t>4개/REF</t>
  </si>
  <si>
    <t>REF</t>
  </si>
  <si>
    <t>XPVTS15K</t>
  </si>
  <si>
    <t>053500161</t>
  </si>
  <si>
    <t>Carbamide peroxide 15% gel 1g, 4개/KIT</t>
  </si>
  <si>
    <t>XPVTS15R</t>
  </si>
  <si>
    <t>Carbamide peroxide 15% gel 1g, 4개/Refill</t>
  </si>
  <si>
    <t>XPVTSG</t>
  </si>
  <si>
    <t>053500011</t>
  </si>
  <si>
    <t>Hydrogen peroxide solution 15%, 5g/ea</t>
  </si>
  <si>
    <t>5g/ea</t>
  </si>
  <si>
    <t>642507841</t>
  </si>
  <si>
    <t>642507851</t>
  </si>
  <si>
    <t>641908222</t>
  </si>
  <si>
    <t>Gemcitabine HCl 200mg/5.26ml/vial</t>
  </si>
  <si>
    <t>200mg/5.26ml/vial</t>
  </si>
  <si>
    <t>641908221</t>
  </si>
  <si>
    <t>Gemcitabine HCl 1g/26.3ml/vial</t>
  </si>
  <si>
    <t>160MG/VIA</t>
  </si>
  <si>
    <t>XMAXTN5</t>
  </si>
  <si>
    <t>648902120</t>
  </si>
  <si>
    <t>Axitinib 5mg/tab</t>
  </si>
  <si>
    <t>5mg/tab</t>
  </si>
  <si>
    <t>658700840</t>
  </si>
  <si>
    <t>658700850</t>
  </si>
  <si>
    <t>658700870</t>
  </si>
  <si>
    <t>658700860</t>
  </si>
  <si>
    <t>658700880</t>
  </si>
  <si>
    <t>658700900</t>
  </si>
  <si>
    <t>O</t>
  </si>
  <si>
    <t>Caffeine citrate 20mg/ml/vial(소아용/inj)</t>
  </si>
  <si>
    <t>Prednisolone 5mg/tab</t>
  </si>
  <si>
    <t>Pyridoxine HCl 50mg/tab</t>
  </si>
  <si>
    <t>500IU/VIA</t>
  </si>
  <si>
    <t>비급여</t>
    <phoneticPr fontId="4" type="noConversion"/>
  </si>
  <si>
    <t>[붙임 4]</t>
    <phoneticPr fontId="4" type="noConversion"/>
  </si>
  <si>
    <t>2 요약</t>
  </si>
  <si>
    <t>3 요약</t>
  </si>
  <si>
    <t>4 요약</t>
  </si>
  <si>
    <t>5 요약</t>
  </si>
  <si>
    <t>6 요약</t>
  </si>
  <si>
    <t>7 요약</t>
  </si>
  <si>
    <t>8 요약</t>
  </si>
  <si>
    <t>9 요약</t>
  </si>
  <si>
    <t>10 요약</t>
  </si>
  <si>
    <t>12 요약</t>
  </si>
  <si>
    <t>15 요약</t>
  </si>
  <si>
    <t>16 요약</t>
  </si>
  <si>
    <t>18 요약</t>
  </si>
  <si>
    <t>20 요약</t>
  </si>
  <si>
    <t>22 요약</t>
  </si>
  <si>
    <t>총합계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</si>
</sst>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.000%"/>
    <numFmt numFmtId="177" formatCode="0.0000%"/>
    <numFmt numFmtId="178" formatCode="#,##0_ "/>
  </numFmts>
  <fonts count="26" x14ac:knownFonts="1">
    <font>
      <sz val="11"/>
      <name val="Calibri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Calibri"/>
      <family val="2"/>
    </font>
    <font>
      <sz val="11"/>
      <color theme="1"/>
      <name val="맑은 고딕"/>
      <family val="3"/>
      <charset val="129"/>
      <scheme val="minor"/>
    </font>
    <font>
      <sz val="9"/>
      <name val="Arial"/>
      <family val="2"/>
    </font>
    <font>
      <sz val="9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맑은 고딕"/>
      <family val="3"/>
      <charset val="129"/>
      <scheme val="major"/>
    </font>
    <font>
      <b/>
      <u/>
      <sz val="24"/>
      <color theme="1"/>
      <name val="맑은 고딕"/>
      <family val="3"/>
      <charset val="129"/>
    </font>
    <font>
      <b/>
      <sz val="11"/>
      <name val="맑은 고딕"/>
      <family val="3"/>
      <charset val="129"/>
      <scheme val="major"/>
    </font>
    <font>
      <strike/>
      <sz val="11"/>
      <color rgb="FFFF0000"/>
      <name val="맑은 고딕"/>
      <family val="3"/>
      <charset val="129"/>
      <scheme val="major"/>
    </font>
    <font>
      <sz val="11"/>
      <color rgb="FF0070C0"/>
      <name val="Calibri"/>
      <family val="2"/>
    </font>
    <font>
      <b/>
      <sz val="12"/>
      <color rgb="FF0000FF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ajor"/>
    </font>
    <font>
      <sz val="11"/>
      <color rgb="FF0070C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theme="0" tint="-0.24997711111789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6">
    <xf numFmtId="0" fontId="0" fillId="0" borderId="0"/>
    <xf numFmtId="0" fontId="5" fillId="0" borderId="0">
      <alignment vertical="center"/>
    </xf>
    <xf numFmtId="0" fontId="7" fillId="0" borderId="0"/>
    <xf numFmtId="0" fontId="8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</cellStyleXfs>
  <cellXfs count="99">
    <xf numFmtId="0" fontId="0" fillId="0" borderId="0" xfId="0"/>
    <xf numFmtId="0" fontId="10" fillId="0" borderId="0" xfId="0" applyNumberFormat="1" applyFont="1"/>
    <xf numFmtId="0" fontId="7" fillId="0" borderId="0" xfId="0" applyNumberFormat="1" applyFont="1"/>
    <xf numFmtId="0" fontId="9" fillId="0" borderId="0" xfId="0" applyFont="1" applyFill="1"/>
    <xf numFmtId="0" fontId="9" fillId="0" borderId="1" xfId="0" applyFont="1" applyFill="1" applyBorder="1"/>
    <xf numFmtId="0" fontId="7" fillId="0" borderId="0" xfId="0" applyFont="1"/>
    <xf numFmtId="0" fontId="7" fillId="0" borderId="0" xfId="0" applyFont="1" applyAlignment="1">
      <alignment horizontal="center" vertical="center"/>
    </xf>
    <xf numFmtId="49" fontId="7" fillId="0" borderId="0" xfId="0" applyNumberFormat="1" applyFont="1"/>
    <xf numFmtId="41" fontId="7" fillId="0" borderId="0" xfId="4" applyFont="1" applyAlignment="1"/>
    <xf numFmtId="0" fontId="15" fillId="4" borderId="2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/>
    </xf>
    <xf numFmtId="0" fontId="15" fillId="4" borderId="2" xfId="0" applyNumberFormat="1" applyFont="1" applyFill="1" applyBorder="1" applyAlignment="1">
      <alignment horizontal="center" vertical="center"/>
    </xf>
    <xf numFmtId="49" fontId="13" fillId="0" borderId="2" xfId="0" applyNumberFormat="1" applyFont="1" applyFill="1" applyBorder="1" applyAlignment="1">
      <alignment horizontal="center" vertical="center" shrinkToFit="1"/>
    </xf>
    <xf numFmtId="0" fontId="13" fillId="0" borderId="2" xfId="0" applyNumberFormat="1" applyFont="1" applyFill="1" applyBorder="1" applyAlignment="1">
      <alignment horizontal="left" vertical="center" shrinkToFit="1"/>
    </xf>
    <xf numFmtId="49" fontId="13" fillId="0" borderId="2" xfId="0" applyNumberFormat="1" applyFont="1" applyFill="1" applyBorder="1" applyAlignment="1">
      <alignment horizontal="left" vertical="center" shrinkToFit="1"/>
    </xf>
    <xf numFmtId="41" fontId="13" fillId="0" borderId="2" xfId="4" applyFont="1" applyFill="1" applyBorder="1" applyAlignment="1">
      <alignment horizontal="left" vertical="center" shrinkToFit="1"/>
    </xf>
    <xf numFmtId="0" fontId="13" fillId="0" borderId="2" xfId="0" quotePrefix="1" applyNumberFormat="1" applyFont="1" applyFill="1" applyBorder="1" applyAlignment="1">
      <alignment horizontal="left" vertical="center" shrinkToFit="1"/>
    </xf>
    <xf numFmtId="0" fontId="16" fillId="0" borderId="2" xfId="0" applyNumberFormat="1" applyFont="1" applyFill="1" applyBorder="1" applyAlignment="1">
      <alignment horizontal="left" vertical="center" shrinkToFit="1"/>
    </xf>
    <xf numFmtId="0" fontId="16" fillId="0" borderId="2" xfId="0" quotePrefix="1" applyNumberFormat="1" applyFont="1" applyFill="1" applyBorder="1" applyAlignment="1">
      <alignment horizontal="left" vertical="center" shrinkToFit="1"/>
    </xf>
    <xf numFmtId="41" fontId="16" fillId="0" borderId="2" xfId="4" applyFont="1" applyFill="1" applyBorder="1" applyAlignment="1">
      <alignment horizontal="left" vertical="center" shrinkToFit="1"/>
    </xf>
    <xf numFmtId="41" fontId="13" fillId="0" borderId="2" xfId="4" applyFont="1" applyFill="1" applyBorder="1" applyAlignment="1">
      <alignment horizontal="right" vertical="center" shrinkToFit="1"/>
    </xf>
    <xf numFmtId="0" fontId="13" fillId="0" borderId="2" xfId="0" applyFont="1" applyFill="1" applyBorder="1" applyAlignment="1">
      <alignment shrinkToFit="1"/>
    </xf>
    <xf numFmtId="41" fontId="13" fillId="0" borderId="2" xfId="4" applyFont="1" applyFill="1" applyBorder="1" applyAlignment="1">
      <alignment shrinkToFit="1"/>
    </xf>
    <xf numFmtId="0" fontId="13" fillId="0" borderId="2" xfId="0" applyFont="1" applyFill="1" applyBorder="1" applyAlignment="1">
      <alignment vertical="center" shrinkToFit="1"/>
    </xf>
    <xf numFmtId="0" fontId="13" fillId="0" borderId="2" xfId="0" quotePrefix="1" applyFont="1" applyFill="1" applyBorder="1" applyAlignment="1">
      <alignment vertical="center" shrinkToFit="1"/>
    </xf>
    <xf numFmtId="49" fontId="13" fillId="0" borderId="2" xfId="0" quotePrefix="1" applyNumberFormat="1" applyFont="1" applyFill="1" applyBorder="1" applyAlignment="1">
      <alignment horizontal="left" vertical="center" shrinkToFit="1"/>
    </xf>
    <xf numFmtId="49" fontId="13" fillId="0" borderId="2" xfId="0" quotePrefix="1" applyNumberFormat="1" applyFont="1" applyFill="1" applyBorder="1" applyAlignment="1">
      <alignment vertical="center" shrinkToFit="1"/>
    </xf>
    <xf numFmtId="0" fontId="7" fillId="0" borderId="0" xfId="0" applyFont="1" applyFill="1"/>
    <xf numFmtId="0" fontId="7" fillId="0" borderId="0" xfId="0" applyNumberFormat="1" applyFont="1" applyFill="1" applyAlignment="1">
      <alignment horizontal="center"/>
    </xf>
    <xf numFmtId="0" fontId="7" fillId="0" borderId="0" xfId="0" applyFont="1" applyFill="1" applyAlignment="1">
      <alignment horizontal="center"/>
    </xf>
    <xf numFmtId="41" fontId="17" fillId="0" borderId="0" xfId="4" applyFont="1" applyFill="1" applyAlignment="1"/>
    <xf numFmtId="176" fontId="17" fillId="0" borderId="0" xfId="13" applyNumberFormat="1" applyFont="1" applyFill="1" applyAlignment="1"/>
    <xf numFmtId="0" fontId="18" fillId="7" borderId="3" xfId="0" applyFont="1" applyFill="1" applyBorder="1" applyAlignment="1">
      <alignment horizontal="center" vertical="center" wrapText="1"/>
    </xf>
    <xf numFmtId="49" fontId="7" fillId="0" borderId="0" xfId="0" applyNumberFormat="1" applyFont="1" applyFill="1"/>
    <xf numFmtId="41" fontId="7" fillId="0" borderId="0" xfId="4" applyFont="1" applyFill="1" applyAlignment="1">
      <alignment horizontal="right"/>
    </xf>
    <xf numFmtId="0" fontId="7" fillId="0" borderId="0" xfId="0" applyNumberFormat="1" applyFont="1" applyFill="1"/>
    <xf numFmtId="0" fontId="19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center" vertical="center" wrapText="1"/>
    </xf>
    <xf numFmtId="176" fontId="21" fillId="4" borderId="8" xfId="13" applyNumberFormat="1" applyFont="1" applyFill="1" applyBorder="1" applyAlignment="1">
      <alignment horizontal="center" vertical="center" wrapText="1" shrinkToFit="1"/>
    </xf>
    <xf numFmtId="41" fontId="21" fillId="4" borderId="9" xfId="4" applyFont="1" applyFill="1" applyBorder="1" applyAlignment="1">
      <alignment horizontal="center" vertical="center" wrapText="1" shrinkToFit="1"/>
    </xf>
    <xf numFmtId="0" fontId="15" fillId="4" borderId="10" xfId="0" applyFont="1" applyFill="1" applyBorder="1" applyAlignment="1">
      <alignment horizontal="center" vertical="center"/>
    </xf>
    <xf numFmtId="41" fontId="13" fillId="0" borderId="10" xfId="4" applyFont="1" applyFill="1" applyBorder="1" applyAlignment="1">
      <alignment horizontal="center" vertical="center" shrinkToFit="1"/>
    </xf>
    <xf numFmtId="0" fontId="13" fillId="0" borderId="11" xfId="0" applyNumberFormat="1" applyFont="1" applyFill="1" applyBorder="1" applyAlignment="1">
      <alignment horizontal="left" vertical="center" shrinkToFit="1"/>
    </xf>
    <xf numFmtId="49" fontId="13" fillId="0" borderId="11" xfId="0" applyNumberFormat="1" applyFont="1" applyFill="1" applyBorder="1" applyAlignment="1">
      <alignment horizontal="left" vertical="center" shrinkToFit="1"/>
    </xf>
    <xf numFmtId="0" fontId="21" fillId="4" borderId="12" xfId="0" quotePrefix="1" applyFont="1" applyFill="1" applyBorder="1" applyAlignment="1">
      <alignment horizontal="center" vertical="center" wrapText="1"/>
    </xf>
    <xf numFmtId="41" fontId="22" fillId="0" borderId="13" xfId="5" applyNumberFormat="1" applyFont="1" applyFill="1" applyBorder="1" applyAlignment="1">
      <alignment horizontal="center" vertical="center" shrinkToFit="1"/>
    </xf>
    <xf numFmtId="10" fontId="13" fillId="0" borderId="10" xfId="5" applyNumberFormat="1" applyFont="1" applyFill="1" applyBorder="1" applyAlignment="1">
      <alignment horizontal="right" vertical="center" shrinkToFit="1"/>
    </xf>
    <xf numFmtId="176" fontId="13" fillId="0" borderId="10" xfId="5" applyNumberFormat="1" applyFont="1" applyFill="1" applyBorder="1" applyAlignment="1">
      <alignment horizontal="right" vertical="center" shrinkToFit="1"/>
    </xf>
    <xf numFmtId="41" fontId="13" fillId="0" borderId="14" xfId="5" applyNumberFormat="1" applyFont="1" applyFill="1" applyBorder="1" applyAlignment="1">
      <alignment horizontal="center" vertical="center" shrinkToFit="1"/>
    </xf>
    <xf numFmtId="49" fontId="15" fillId="2" borderId="2" xfId="3" applyNumberFormat="1" applyFont="1" applyFill="1" applyBorder="1" applyAlignment="1">
      <alignment horizontal="center" vertical="center" shrinkToFit="1"/>
    </xf>
    <xf numFmtId="41" fontId="15" fillId="2" borderId="2" xfId="4" applyFont="1" applyFill="1" applyBorder="1" applyAlignment="1">
      <alignment horizontal="center" vertical="center" shrinkToFit="1"/>
    </xf>
    <xf numFmtId="0" fontId="15" fillId="3" borderId="11" xfId="1" applyFont="1" applyFill="1" applyBorder="1" applyAlignment="1">
      <alignment horizontal="center" vertical="center" shrinkToFit="1"/>
    </xf>
    <xf numFmtId="49" fontId="15" fillId="3" borderId="2" xfId="3" applyNumberFormat="1" applyFont="1" applyFill="1" applyBorder="1" applyAlignment="1">
      <alignment horizontal="center" vertical="center" shrinkToFit="1"/>
    </xf>
    <xf numFmtId="41" fontId="15" fillId="3" borderId="2" xfId="4" applyFont="1" applyFill="1" applyBorder="1" applyAlignment="1">
      <alignment horizontal="center" vertical="center" shrinkToFit="1"/>
    </xf>
    <xf numFmtId="0" fontId="15" fillId="8" borderId="2" xfId="1" applyFont="1" applyFill="1" applyBorder="1" applyAlignment="1">
      <alignment horizontal="center" vertical="center" shrinkToFit="1"/>
    </xf>
    <xf numFmtId="49" fontId="15" fillId="8" borderId="2" xfId="3" applyNumberFormat="1" applyFont="1" applyFill="1" applyBorder="1" applyAlignment="1">
      <alignment horizontal="center" vertical="center" shrinkToFit="1"/>
    </xf>
    <xf numFmtId="41" fontId="15" fillId="8" borderId="2" xfId="4" applyFont="1" applyFill="1" applyBorder="1" applyAlignment="1">
      <alignment horizontal="center" vertical="center" shrinkToFit="1"/>
    </xf>
    <xf numFmtId="0" fontId="15" fillId="6" borderId="2" xfId="1" applyFont="1" applyFill="1" applyBorder="1" applyAlignment="1">
      <alignment horizontal="center" vertical="center" shrinkToFit="1"/>
    </xf>
    <xf numFmtId="49" fontId="15" fillId="6" borderId="2" xfId="3" applyNumberFormat="1" applyFont="1" applyFill="1" applyBorder="1" applyAlignment="1">
      <alignment horizontal="center" vertical="center" shrinkToFit="1"/>
    </xf>
    <xf numFmtId="41" fontId="15" fillId="6" borderId="2" xfId="4" applyFont="1" applyFill="1" applyBorder="1" applyAlignment="1">
      <alignment horizontal="center" vertical="center" shrinkToFit="1"/>
    </xf>
    <xf numFmtId="0" fontId="15" fillId="2" borderId="2" xfId="1" applyFont="1" applyFill="1" applyBorder="1" applyAlignment="1">
      <alignment horizontal="center" vertical="center" shrinkToFit="1"/>
    </xf>
    <xf numFmtId="0" fontId="15" fillId="5" borderId="2" xfId="1" applyFont="1" applyFill="1" applyBorder="1" applyAlignment="1">
      <alignment horizontal="center" vertical="center" shrinkToFit="1"/>
    </xf>
    <xf numFmtId="49" fontId="15" fillId="5" borderId="2" xfId="3" applyNumberFormat="1" applyFont="1" applyFill="1" applyBorder="1" applyAlignment="1">
      <alignment horizontal="center" vertical="center" shrinkToFit="1"/>
    </xf>
    <xf numFmtId="41" fontId="15" fillId="5" borderId="2" xfId="4" applyFont="1" applyFill="1" applyBorder="1" applyAlignment="1">
      <alignment horizontal="center" vertical="center" shrinkToFit="1"/>
    </xf>
    <xf numFmtId="0" fontId="23" fillId="0" borderId="2" xfId="0" applyNumberFormat="1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center" shrinkToFit="1"/>
    </xf>
    <xf numFmtId="178" fontId="8" fillId="0" borderId="2" xfId="0" applyNumberFormat="1" applyFont="1" applyFill="1" applyBorder="1" applyAlignment="1">
      <alignment horizontal="center" vertical="center" wrapText="1"/>
    </xf>
    <xf numFmtId="177" fontId="13" fillId="0" borderId="10" xfId="5" applyNumberFormat="1" applyFont="1" applyFill="1" applyBorder="1" applyAlignment="1">
      <alignment horizontal="right" vertical="center" shrinkToFit="1"/>
    </xf>
    <xf numFmtId="41" fontId="21" fillId="7" borderId="15" xfId="4" applyFont="1" applyFill="1" applyBorder="1" applyAlignment="1">
      <alignment horizontal="center" vertical="center" wrapText="1" shrinkToFit="1"/>
    </xf>
    <xf numFmtId="41" fontId="22" fillId="7" borderId="2" xfId="5" applyNumberFormat="1" applyFont="1" applyFill="1" applyBorder="1" applyAlignment="1">
      <alignment vertical="center" shrinkToFit="1"/>
    </xf>
    <xf numFmtId="41" fontId="13" fillId="0" borderId="2" xfId="4" applyFont="1" applyFill="1" applyBorder="1" applyAlignment="1">
      <alignment horizontal="center" vertical="center" shrinkToFit="1"/>
    </xf>
    <xf numFmtId="0" fontId="19" fillId="0" borderId="0" xfId="0" applyFont="1" applyFill="1" applyBorder="1" applyAlignment="1">
      <alignment horizontal="center" vertical="center" wrapText="1"/>
    </xf>
    <xf numFmtId="41" fontId="7" fillId="0" borderId="0" xfId="4" applyFont="1" applyAlignment="1">
      <alignment horizontal="center"/>
    </xf>
    <xf numFmtId="0" fontId="24" fillId="0" borderId="0" xfId="0" applyFont="1" applyAlignment="1">
      <alignment horizontal="center" vertical="center"/>
    </xf>
    <xf numFmtId="41" fontId="22" fillId="7" borderId="4" xfId="5" applyNumberFormat="1" applyFont="1" applyFill="1" applyBorder="1" applyAlignment="1">
      <alignment horizontal="center" vertical="center" shrinkToFit="1"/>
    </xf>
    <xf numFmtId="41" fontId="22" fillId="7" borderId="17" xfId="5" applyNumberFormat="1" applyFont="1" applyFill="1" applyBorder="1" applyAlignment="1">
      <alignment horizontal="center" vertical="center" shrinkToFit="1"/>
    </xf>
    <xf numFmtId="41" fontId="22" fillId="7" borderId="16" xfId="5" applyNumberFormat="1" applyFont="1" applyFill="1" applyBorder="1" applyAlignment="1">
      <alignment vertical="center" shrinkToFit="1"/>
    </xf>
    <xf numFmtId="0" fontId="9" fillId="0" borderId="0" xfId="0" applyFont="1" applyFill="1" applyBorder="1"/>
    <xf numFmtId="0" fontId="23" fillId="0" borderId="0" xfId="0" applyNumberFormat="1" applyFont="1" applyFill="1" applyBorder="1" applyAlignment="1">
      <alignment horizontal="center" vertical="center" wrapText="1"/>
    </xf>
    <xf numFmtId="0" fontId="8" fillId="0" borderId="0" xfId="0" applyNumberFormat="1" applyFont="1" applyFill="1" applyBorder="1" applyAlignment="1">
      <alignment horizontal="center" vertical="center" wrapText="1"/>
    </xf>
    <xf numFmtId="0" fontId="8" fillId="0" borderId="0" xfId="0" applyNumberFormat="1" applyFont="1" applyFill="1" applyBorder="1" applyAlignment="1">
      <alignment horizontal="center" vertical="center" shrinkToFit="1"/>
    </xf>
    <xf numFmtId="178" fontId="8" fillId="0" borderId="0" xfId="0" applyNumberFormat="1" applyFont="1" applyFill="1" applyBorder="1" applyAlignment="1">
      <alignment horizontal="center" vertical="center" wrapText="1"/>
    </xf>
    <xf numFmtId="49" fontId="13" fillId="0" borderId="0" xfId="0" applyNumberFormat="1" applyFont="1" applyFill="1" applyBorder="1" applyAlignment="1">
      <alignment horizontal="center" vertical="center" shrinkToFit="1"/>
    </xf>
    <xf numFmtId="41" fontId="13" fillId="0" borderId="0" xfId="4" applyFont="1" applyFill="1" applyBorder="1" applyAlignment="1">
      <alignment horizontal="center" vertical="center" shrinkToFit="1"/>
    </xf>
    <xf numFmtId="41" fontId="22" fillId="0" borderId="0" xfId="5" applyNumberFormat="1" applyFont="1" applyFill="1" applyBorder="1" applyAlignment="1">
      <alignment horizontal="center" vertical="center" shrinkToFit="1"/>
    </xf>
    <xf numFmtId="10" fontId="13" fillId="0" borderId="0" xfId="5" applyNumberFormat="1" applyFont="1" applyFill="1" applyBorder="1" applyAlignment="1">
      <alignment horizontal="right" vertical="center" shrinkToFit="1"/>
    </xf>
    <xf numFmtId="41" fontId="22" fillId="7" borderId="0" xfId="5" applyNumberFormat="1" applyFont="1" applyFill="1" applyBorder="1" applyAlignment="1">
      <alignment horizontal="center" vertical="center" shrinkToFit="1"/>
    </xf>
    <xf numFmtId="41" fontId="13" fillId="0" borderId="0" xfId="5" applyNumberFormat="1" applyFont="1" applyFill="1" applyBorder="1" applyAlignment="1">
      <alignment horizontal="center" vertical="center" shrinkToFit="1"/>
    </xf>
    <xf numFmtId="0" fontId="13" fillId="0" borderId="0" xfId="0" applyNumberFormat="1" applyFont="1" applyFill="1" applyBorder="1" applyAlignment="1">
      <alignment horizontal="left" vertical="center" shrinkToFit="1"/>
    </xf>
    <xf numFmtId="41" fontId="13" fillId="0" borderId="0" xfId="4" applyFont="1" applyFill="1" applyBorder="1" applyAlignment="1">
      <alignment horizontal="left" vertical="center" shrinkToFit="1"/>
    </xf>
    <xf numFmtId="41" fontId="22" fillId="7" borderId="16" xfId="5" applyNumberFormat="1" applyFont="1" applyFill="1" applyBorder="1" applyAlignment="1">
      <alignment horizontal="center" vertical="center" shrinkToFit="1"/>
    </xf>
    <xf numFmtId="41" fontId="22" fillId="7" borderId="4" xfId="5" applyNumberFormat="1" applyFont="1" applyFill="1" applyBorder="1" applyAlignment="1">
      <alignment horizontal="center" vertical="center" shrinkToFit="1"/>
    </xf>
    <xf numFmtId="41" fontId="22" fillId="7" borderId="17" xfId="5" applyNumberFormat="1" applyFont="1" applyFill="1" applyBorder="1" applyAlignment="1">
      <alignment horizontal="center" vertical="center" shrinkToFit="1"/>
    </xf>
    <xf numFmtId="0" fontId="14" fillId="0" borderId="0" xfId="0" applyFont="1" applyAlignment="1">
      <alignment horizontal="center" vertical="center"/>
    </xf>
    <xf numFmtId="0" fontId="19" fillId="0" borderId="5" xfId="0" applyFont="1" applyFill="1" applyBorder="1" applyAlignment="1">
      <alignment horizontal="left" vertical="center" wrapText="1"/>
    </xf>
    <xf numFmtId="0" fontId="19" fillId="0" borderId="6" xfId="0" applyFont="1" applyFill="1" applyBorder="1" applyAlignment="1">
      <alignment horizontal="left" vertical="center" wrapText="1"/>
    </xf>
    <xf numFmtId="0" fontId="19" fillId="0" borderId="6" xfId="0" applyFont="1" applyFill="1" applyBorder="1" applyAlignment="1">
      <alignment horizontal="center" vertical="center" wrapText="1"/>
    </xf>
    <xf numFmtId="0" fontId="19" fillId="0" borderId="7" xfId="0" applyFont="1" applyFill="1" applyBorder="1" applyAlignment="1">
      <alignment horizontal="left" vertical="center" wrapText="1"/>
    </xf>
  </cellXfs>
  <cellStyles count="16">
    <cellStyle name="백분율" xfId="5" builtinId="5"/>
    <cellStyle name="백분율 2" xfId="11" xr:uid="{00000000-0005-0000-0000-000001000000}"/>
    <cellStyle name="백분율 3" xfId="13" xr:uid="{00000000-0005-0000-0000-000002000000}"/>
    <cellStyle name="쉼표 [0]" xfId="4" builtinId="6"/>
    <cellStyle name="쉼표 [0] 2" xfId="9" xr:uid="{00000000-0005-0000-0000-000004000000}"/>
    <cellStyle name="쉼표 [0] 3" xfId="12" xr:uid="{00000000-0005-0000-0000-000005000000}"/>
    <cellStyle name="표준" xfId="0" builtinId="0"/>
    <cellStyle name="표준 2" xfId="2" xr:uid="{00000000-0005-0000-0000-000007000000}"/>
    <cellStyle name="표준 3" xfId="1" xr:uid="{00000000-0005-0000-0000-000008000000}"/>
    <cellStyle name="표준 3 5" xfId="6" xr:uid="{00000000-0005-0000-0000-000009000000}"/>
    <cellStyle name="표준 4" xfId="3" xr:uid="{00000000-0005-0000-0000-00000A000000}"/>
    <cellStyle name="표준 5" xfId="7" xr:uid="{00000000-0005-0000-0000-00000B000000}"/>
    <cellStyle name="표준 51" xfId="15" xr:uid="{56203C0B-C86E-416D-A199-16BA697E211D}"/>
    <cellStyle name="표준 6" xfId="8" xr:uid="{00000000-0005-0000-0000-00000C000000}"/>
    <cellStyle name="표준 7" xfId="10" xr:uid="{00000000-0005-0000-0000-00000D000000}"/>
    <cellStyle name="표준 8" xfId="14" xr:uid="{EA36AE7C-2134-4D94-A8C0-01F7541EC69B}"/>
  </cellStyles>
  <dxfs count="2">
    <dxf>
      <fill>
        <patternFill>
          <bgColor theme="5" tint="0.59996337778862885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colors>
    <mruColors>
      <color rgb="FFFFCC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\&#8251;&#47785;&#47197;&#44256;&#49884;\49_&#52280;&#51312;\&#48516;&#47448;&#48264;&#54840;&#50640;&#44288;&#54620;&#44508;&#512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4">
          <cell r="E4">
            <v>100</v>
          </cell>
          <cell r="F4" t="str">
            <v>100   신경계 감각기관용 의약품</v>
          </cell>
        </row>
        <row r="5">
          <cell r="E5">
            <v>110</v>
          </cell>
          <cell r="F5" t="str">
            <v>110   중추신경계용약</v>
          </cell>
        </row>
        <row r="6">
          <cell r="E6">
            <v>111</v>
          </cell>
          <cell r="F6" t="str">
            <v>111   전신마취제</v>
          </cell>
        </row>
        <row r="7">
          <cell r="E7">
            <v>112</v>
          </cell>
          <cell r="F7" t="str">
            <v>112   최면진정제</v>
          </cell>
        </row>
        <row r="8">
          <cell r="E8">
            <v>113</v>
          </cell>
          <cell r="F8" t="str">
            <v>113   항전간제</v>
          </cell>
        </row>
        <row r="9">
          <cell r="E9">
            <v>114</v>
          </cell>
          <cell r="F9" t="str">
            <v>114   해열.진통.소염제</v>
          </cell>
        </row>
        <row r="10">
          <cell r="E10">
            <v>115</v>
          </cell>
          <cell r="F10" t="str">
            <v>115   각성제, 흥분제</v>
          </cell>
        </row>
        <row r="11">
          <cell r="E11">
            <v>116</v>
          </cell>
          <cell r="F11" t="str">
            <v>116   진훈제</v>
          </cell>
        </row>
        <row r="12">
          <cell r="E12">
            <v>117</v>
          </cell>
          <cell r="F12" t="str">
            <v>117   정신신경용제</v>
          </cell>
        </row>
        <row r="13">
          <cell r="E13">
            <v>118</v>
          </cell>
          <cell r="F13" t="str">
            <v xml:space="preserve">118   </v>
          </cell>
        </row>
        <row r="14">
          <cell r="E14">
            <v>119</v>
          </cell>
          <cell r="F14" t="str">
            <v>119   기타의 중추신경용약</v>
          </cell>
        </row>
        <row r="15">
          <cell r="E15">
            <v>120</v>
          </cell>
          <cell r="F15" t="str">
            <v>120   말초신경계용약</v>
          </cell>
        </row>
        <row r="16">
          <cell r="E16">
            <v>121</v>
          </cell>
          <cell r="F16" t="str">
            <v>121   국소마취제</v>
          </cell>
        </row>
        <row r="17">
          <cell r="E17">
            <v>122</v>
          </cell>
          <cell r="F17" t="str">
            <v>122   골격근이완제</v>
          </cell>
        </row>
        <row r="18">
          <cell r="E18">
            <v>123</v>
          </cell>
          <cell r="F18" t="str">
            <v>123   자율신경제</v>
          </cell>
        </row>
        <row r="19">
          <cell r="E19">
            <v>124</v>
          </cell>
          <cell r="F19" t="str">
            <v>124   진경제</v>
          </cell>
        </row>
        <row r="20">
          <cell r="E20">
            <v>125</v>
          </cell>
          <cell r="F20" t="str">
            <v>125   발한제, 지한제</v>
          </cell>
        </row>
        <row r="21">
          <cell r="E21">
            <v>126</v>
          </cell>
          <cell r="F21" t="str">
            <v xml:space="preserve">126   </v>
          </cell>
        </row>
        <row r="22">
          <cell r="E22">
            <v>127</v>
          </cell>
          <cell r="F22" t="str">
            <v xml:space="preserve">127   </v>
          </cell>
        </row>
        <row r="23">
          <cell r="E23">
            <v>128</v>
          </cell>
          <cell r="F23" t="str">
            <v xml:space="preserve">128   </v>
          </cell>
        </row>
        <row r="24">
          <cell r="E24">
            <v>129</v>
          </cell>
          <cell r="F24" t="str">
            <v>129   기타의 말초신경용약</v>
          </cell>
        </row>
        <row r="25">
          <cell r="E25">
            <v>130</v>
          </cell>
          <cell r="F25" t="str">
            <v>130   감각기관용약</v>
          </cell>
        </row>
        <row r="26">
          <cell r="E26">
            <v>131</v>
          </cell>
          <cell r="F26" t="str">
            <v>131   안과용제</v>
          </cell>
        </row>
        <row r="27">
          <cell r="E27">
            <v>132</v>
          </cell>
          <cell r="F27" t="str">
            <v>132   이비과용제</v>
          </cell>
        </row>
        <row r="28">
          <cell r="E28">
            <v>133</v>
          </cell>
          <cell r="F28" t="str">
            <v xml:space="preserve">133   </v>
          </cell>
        </row>
        <row r="29">
          <cell r="E29">
            <v>134</v>
          </cell>
          <cell r="F29" t="str">
            <v xml:space="preserve">134   </v>
          </cell>
        </row>
        <row r="30">
          <cell r="E30">
            <v>135</v>
          </cell>
          <cell r="F30" t="str">
            <v xml:space="preserve">135   </v>
          </cell>
        </row>
        <row r="31">
          <cell r="E31">
            <v>136</v>
          </cell>
          <cell r="F31" t="str">
            <v xml:space="preserve">136   </v>
          </cell>
        </row>
        <row r="32">
          <cell r="E32">
            <v>137</v>
          </cell>
          <cell r="F32" t="str">
            <v xml:space="preserve">137   </v>
          </cell>
        </row>
        <row r="33">
          <cell r="E33">
            <v>138</v>
          </cell>
          <cell r="F33" t="str">
            <v xml:space="preserve">138   </v>
          </cell>
        </row>
        <row r="34">
          <cell r="E34">
            <v>139</v>
          </cell>
          <cell r="F34" t="str">
            <v>139   기타의 감각기관용약</v>
          </cell>
        </row>
        <row r="35">
          <cell r="E35">
            <v>140</v>
          </cell>
          <cell r="F35" t="str">
            <v>140   알레르기용약</v>
          </cell>
        </row>
        <row r="36">
          <cell r="E36">
            <v>141</v>
          </cell>
          <cell r="F36" t="str">
            <v>141   항히스타민제</v>
          </cell>
        </row>
        <row r="37">
          <cell r="E37">
            <v>142</v>
          </cell>
          <cell r="F37" t="str">
            <v>142   자격요법제(비특이성면역원제제를 포함)</v>
          </cell>
        </row>
        <row r="38">
          <cell r="E38">
            <v>143</v>
          </cell>
          <cell r="F38" t="str">
            <v xml:space="preserve">143   </v>
          </cell>
        </row>
        <row r="39">
          <cell r="E39">
            <v>144</v>
          </cell>
          <cell r="F39" t="str">
            <v xml:space="preserve">144   </v>
          </cell>
        </row>
        <row r="40">
          <cell r="E40">
            <v>145</v>
          </cell>
          <cell r="F40" t="str">
            <v xml:space="preserve">145   </v>
          </cell>
        </row>
        <row r="41">
          <cell r="E41">
            <v>146</v>
          </cell>
          <cell r="F41" t="str">
            <v xml:space="preserve">146   </v>
          </cell>
        </row>
        <row r="42">
          <cell r="E42">
            <v>147</v>
          </cell>
          <cell r="F42" t="str">
            <v xml:space="preserve">147   </v>
          </cell>
        </row>
        <row r="43">
          <cell r="E43">
            <v>148</v>
          </cell>
          <cell r="F43" t="str">
            <v xml:space="preserve">148   </v>
          </cell>
        </row>
        <row r="44">
          <cell r="E44">
            <v>149</v>
          </cell>
          <cell r="F44" t="str">
            <v>149   기타의 알레르기용약</v>
          </cell>
        </row>
        <row r="45">
          <cell r="E45">
            <v>190</v>
          </cell>
          <cell r="F45" t="str">
            <v>190   기타의 신경계 및 감각기관용 의약품</v>
          </cell>
        </row>
        <row r="46">
          <cell r="E46">
            <v>200</v>
          </cell>
          <cell r="F46" t="str">
            <v>200   개개의 기관계용 의약품</v>
          </cell>
        </row>
        <row r="47">
          <cell r="E47">
            <v>210</v>
          </cell>
          <cell r="F47" t="str">
            <v>210   순환계용약</v>
          </cell>
        </row>
        <row r="48">
          <cell r="E48">
            <v>211</v>
          </cell>
          <cell r="F48" t="str">
            <v>211   강심제</v>
          </cell>
        </row>
        <row r="49">
          <cell r="E49">
            <v>212</v>
          </cell>
          <cell r="F49" t="str">
            <v>212   부정맥용제</v>
          </cell>
        </row>
        <row r="50">
          <cell r="E50">
            <v>213</v>
          </cell>
          <cell r="F50" t="str">
            <v>213   이뇨제</v>
          </cell>
        </row>
        <row r="51">
          <cell r="E51">
            <v>214</v>
          </cell>
          <cell r="F51" t="str">
            <v>214   혈압강하제</v>
          </cell>
        </row>
        <row r="52">
          <cell r="E52">
            <v>215</v>
          </cell>
          <cell r="F52" t="str">
            <v>215   혈관보강제</v>
          </cell>
        </row>
        <row r="53">
          <cell r="E53">
            <v>216</v>
          </cell>
          <cell r="F53" t="str">
            <v>216   혈관수축제</v>
          </cell>
        </row>
        <row r="54">
          <cell r="E54">
            <v>217</v>
          </cell>
          <cell r="F54" t="str">
            <v>217   혈관확장제</v>
          </cell>
        </row>
        <row r="55">
          <cell r="E55">
            <v>218</v>
          </cell>
          <cell r="F55" t="str">
            <v>218   동맥경화용제</v>
          </cell>
        </row>
        <row r="56">
          <cell r="E56">
            <v>219</v>
          </cell>
          <cell r="F56" t="str">
            <v>219   기타의 순환계용약</v>
          </cell>
        </row>
        <row r="57">
          <cell r="E57">
            <v>220</v>
          </cell>
          <cell r="F57" t="str">
            <v>220   호흡기관용약</v>
          </cell>
        </row>
        <row r="58">
          <cell r="E58">
            <v>221</v>
          </cell>
          <cell r="F58" t="str">
            <v>221   호흡촉진제</v>
          </cell>
        </row>
        <row r="59">
          <cell r="E59">
            <v>222</v>
          </cell>
          <cell r="F59" t="str">
            <v>222   진해거담제</v>
          </cell>
        </row>
        <row r="60">
          <cell r="E60">
            <v>223</v>
          </cell>
          <cell r="F60" t="str">
            <v>223   함소흡입제</v>
          </cell>
        </row>
        <row r="61">
          <cell r="E61">
            <v>224</v>
          </cell>
          <cell r="F61" t="str">
            <v xml:space="preserve">224   </v>
          </cell>
        </row>
        <row r="62">
          <cell r="E62">
            <v>225</v>
          </cell>
          <cell r="F62" t="str">
            <v xml:space="preserve">225   </v>
          </cell>
        </row>
        <row r="63">
          <cell r="E63">
            <v>226</v>
          </cell>
          <cell r="F63" t="str">
            <v xml:space="preserve">226   </v>
          </cell>
        </row>
        <row r="64">
          <cell r="E64">
            <v>227</v>
          </cell>
          <cell r="F64" t="str">
            <v xml:space="preserve">227   </v>
          </cell>
        </row>
        <row r="65">
          <cell r="E65">
            <v>228</v>
          </cell>
          <cell r="F65" t="str">
            <v xml:space="preserve">228   </v>
          </cell>
        </row>
        <row r="66">
          <cell r="E66">
            <v>229</v>
          </cell>
          <cell r="F66" t="str">
            <v>229   기타의 호흡기관용약</v>
          </cell>
        </row>
        <row r="67">
          <cell r="E67">
            <v>230</v>
          </cell>
          <cell r="F67" t="str">
            <v>230   소화기관용약</v>
          </cell>
        </row>
        <row r="68">
          <cell r="E68">
            <v>231</v>
          </cell>
          <cell r="F68" t="str">
            <v>231   치과구강용약</v>
          </cell>
        </row>
        <row r="69">
          <cell r="E69">
            <v>232</v>
          </cell>
          <cell r="F69" t="str">
            <v>232   소화성궤양용제</v>
          </cell>
        </row>
        <row r="70">
          <cell r="E70">
            <v>233</v>
          </cell>
          <cell r="F70" t="str">
            <v>233   건위소화제</v>
          </cell>
        </row>
        <row r="71">
          <cell r="E71">
            <v>234</v>
          </cell>
          <cell r="F71" t="str">
            <v>234   제산제</v>
          </cell>
        </row>
        <row r="72">
          <cell r="E72">
            <v>235</v>
          </cell>
          <cell r="F72" t="str">
            <v>235   최토제, 진토제</v>
          </cell>
        </row>
        <row r="73">
          <cell r="E73">
            <v>236</v>
          </cell>
          <cell r="F73" t="str">
            <v>236   이담제</v>
          </cell>
        </row>
        <row r="74">
          <cell r="E74">
            <v>237</v>
          </cell>
          <cell r="F74" t="str">
            <v>237   정장제</v>
          </cell>
        </row>
        <row r="75">
          <cell r="E75">
            <v>238</v>
          </cell>
          <cell r="F75" t="str">
            <v>238   하제, 완장제</v>
          </cell>
        </row>
        <row r="76">
          <cell r="E76">
            <v>239</v>
          </cell>
          <cell r="F76" t="str">
            <v>239   기타의 소화기관용약</v>
          </cell>
        </row>
        <row r="77">
          <cell r="E77">
            <v>240</v>
          </cell>
          <cell r="F77" t="str">
            <v>240   호르몬제(항호르몬제를 포함)</v>
          </cell>
        </row>
        <row r="78">
          <cell r="E78">
            <v>241</v>
          </cell>
          <cell r="F78" t="str">
            <v>241   뇌하수체호르몬제</v>
          </cell>
        </row>
        <row r="79">
          <cell r="E79">
            <v>242</v>
          </cell>
          <cell r="F79" t="str">
            <v>242   수액선호르몬제</v>
          </cell>
        </row>
        <row r="80">
          <cell r="E80">
            <v>243</v>
          </cell>
          <cell r="F80" t="str">
            <v>243   갑상선, 부갑상선호르몬제</v>
          </cell>
        </row>
        <row r="81">
          <cell r="E81">
            <v>244</v>
          </cell>
          <cell r="F81" t="str">
            <v>244   단백동화스테로이드제</v>
          </cell>
        </row>
        <row r="82">
          <cell r="E82">
            <v>245</v>
          </cell>
          <cell r="F82" t="str">
            <v>245   부신호르몬제</v>
          </cell>
        </row>
        <row r="83">
          <cell r="E83">
            <v>246</v>
          </cell>
          <cell r="F83" t="str">
            <v>246   남성호르몬제</v>
          </cell>
        </row>
        <row r="84">
          <cell r="E84">
            <v>247</v>
          </cell>
          <cell r="F84" t="str">
            <v>247   난포호르몬 및 황체호르몬제</v>
          </cell>
        </row>
        <row r="85">
          <cell r="E85">
            <v>248</v>
          </cell>
          <cell r="F85" t="str">
            <v>248   혼합호르몬제</v>
          </cell>
        </row>
        <row r="86">
          <cell r="E86">
            <v>249</v>
          </cell>
          <cell r="F86" t="str">
            <v>249   기타의 호르몬제(항호르몬제를 포함)</v>
          </cell>
        </row>
        <row r="87">
          <cell r="E87">
            <v>250</v>
          </cell>
          <cell r="F87" t="str">
            <v>250   비뇨생식기관 및 항문용약</v>
          </cell>
        </row>
        <row r="88">
          <cell r="E88">
            <v>251</v>
          </cell>
          <cell r="F88" t="str">
            <v>251   요로소독제</v>
          </cell>
        </row>
        <row r="89">
          <cell r="E89">
            <v>252</v>
          </cell>
          <cell r="F89" t="str">
            <v>252   자궁수축제</v>
          </cell>
        </row>
        <row r="90">
          <cell r="E90">
            <v>253</v>
          </cell>
          <cell r="F90" t="str">
            <v>253   통경제</v>
          </cell>
        </row>
        <row r="91">
          <cell r="E91">
            <v>254</v>
          </cell>
          <cell r="F91" t="str">
            <v>254   피임제</v>
          </cell>
        </row>
        <row r="92">
          <cell r="E92">
            <v>255</v>
          </cell>
          <cell r="F92" t="str">
            <v>255   비뇨생식기관용제(성병예방제포함)</v>
          </cell>
        </row>
        <row r="93">
          <cell r="E93">
            <v>256</v>
          </cell>
          <cell r="F93" t="str">
            <v>256   치질용제</v>
          </cell>
        </row>
        <row r="94">
          <cell r="E94">
            <v>257</v>
          </cell>
          <cell r="F94" t="str">
            <v xml:space="preserve">257   </v>
          </cell>
        </row>
        <row r="95">
          <cell r="E95">
            <v>258</v>
          </cell>
          <cell r="F95" t="str">
            <v xml:space="preserve">258   </v>
          </cell>
        </row>
        <row r="96">
          <cell r="E96">
            <v>259</v>
          </cell>
          <cell r="F96" t="str">
            <v>259   기타의 비뇨생식기관 및 항문용약</v>
          </cell>
        </row>
        <row r="97">
          <cell r="E97">
            <v>260</v>
          </cell>
          <cell r="F97" t="str">
            <v>260   외피용약</v>
          </cell>
        </row>
        <row r="98">
          <cell r="E98">
            <v>261</v>
          </cell>
          <cell r="F98" t="str">
            <v>261   외피용살균소독제</v>
          </cell>
        </row>
        <row r="99">
          <cell r="E99">
            <v>262</v>
          </cell>
          <cell r="F99" t="str">
            <v>262   창상보호제</v>
          </cell>
        </row>
        <row r="100">
          <cell r="E100">
            <v>263</v>
          </cell>
          <cell r="F100" t="str">
            <v>263   화농성질환용제</v>
          </cell>
        </row>
        <row r="101">
          <cell r="E101">
            <v>264</v>
          </cell>
          <cell r="F101" t="str">
            <v>264   진통.진양.수렴.소염제</v>
          </cell>
        </row>
        <row r="102">
          <cell r="E102">
            <v>265</v>
          </cell>
          <cell r="F102" t="str">
            <v>265   기생성 피부질환용제</v>
          </cell>
        </row>
        <row r="103">
          <cell r="E103">
            <v>266</v>
          </cell>
          <cell r="F103" t="str">
            <v>266   피부연화제(부식제를 포함)</v>
          </cell>
        </row>
        <row r="104">
          <cell r="E104">
            <v>267</v>
          </cell>
          <cell r="F104" t="str">
            <v>267   모발용제(발모,탈모,염모,양모제)</v>
          </cell>
        </row>
        <row r="105">
          <cell r="E105">
            <v>268</v>
          </cell>
          <cell r="F105" t="str">
            <v>268   욕제</v>
          </cell>
        </row>
        <row r="106">
          <cell r="E106">
            <v>269</v>
          </cell>
          <cell r="F106" t="str">
            <v>269   기타의 외피용약</v>
          </cell>
        </row>
        <row r="107">
          <cell r="E107">
            <v>290</v>
          </cell>
          <cell r="F107" t="str">
            <v>290   기타의 개개의 기관용 의약품</v>
          </cell>
        </row>
        <row r="108">
          <cell r="E108">
            <v>300</v>
          </cell>
          <cell r="F108" t="str">
            <v>300   대사성 의약품</v>
          </cell>
        </row>
        <row r="109">
          <cell r="E109">
            <v>310</v>
          </cell>
          <cell r="F109" t="str">
            <v>310   비타민제</v>
          </cell>
        </row>
        <row r="110">
          <cell r="E110">
            <v>311</v>
          </cell>
          <cell r="F110" t="str">
            <v>311   비타민 A 및 D제</v>
          </cell>
        </row>
        <row r="111">
          <cell r="E111">
            <v>312</v>
          </cell>
          <cell r="F111" t="str">
            <v>312   비타민 B1제</v>
          </cell>
        </row>
        <row r="112">
          <cell r="E112">
            <v>313</v>
          </cell>
          <cell r="F112" t="str">
            <v>313   비타민 B제(비타민 B1을 제외)</v>
          </cell>
        </row>
        <row r="113">
          <cell r="E113">
            <v>314</v>
          </cell>
          <cell r="F113" t="str">
            <v>314   비타민 C 및 P제</v>
          </cell>
        </row>
        <row r="114">
          <cell r="E114">
            <v>315</v>
          </cell>
          <cell r="F114" t="str">
            <v>315   비타민 E 및 K제</v>
          </cell>
        </row>
        <row r="115">
          <cell r="E115">
            <v>316</v>
          </cell>
          <cell r="F115" t="str">
            <v>316   혼합비타민제(비타민AD 혼합제를 제외)</v>
          </cell>
        </row>
        <row r="116">
          <cell r="E116">
            <v>317</v>
          </cell>
          <cell r="F116" t="str">
            <v xml:space="preserve">317   </v>
          </cell>
        </row>
        <row r="117">
          <cell r="E117">
            <v>318</v>
          </cell>
          <cell r="F117" t="str">
            <v xml:space="preserve">318   </v>
          </cell>
        </row>
        <row r="118">
          <cell r="E118">
            <v>319</v>
          </cell>
          <cell r="F118" t="str">
            <v>319   기타의 비타민제</v>
          </cell>
        </row>
        <row r="119">
          <cell r="E119">
            <v>320</v>
          </cell>
          <cell r="F119" t="str">
            <v>320   자양강장변질제</v>
          </cell>
        </row>
        <row r="120">
          <cell r="E120">
            <v>321</v>
          </cell>
          <cell r="F120" t="str">
            <v>321   칼슘제</v>
          </cell>
        </row>
        <row r="121">
          <cell r="E121">
            <v>322</v>
          </cell>
          <cell r="F121" t="str">
            <v>322   무기질제제</v>
          </cell>
        </row>
        <row r="122">
          <cell r="E122">
            <v>323</v>
          </cell>
          <cell r="F122" t="str">
            <v>323   당류제</v>
          </cell>
        </row>
        <row r="123">
          <cell r="E123">
            <v>324</v>
          </cell>
          <cell r="F123" t="str">
            <v>324   유기산제제</v>
          </cell>
        </row>
        <row r="124">
          <cell r="E124">
            <v>325</v>
          </cell>
          <cell r="F124" t="str">
            <v>325   단백아미노산제제</v>
          </cell>
        </row>
        <row r="125">
          <cell r="E125">
            <v>326</v>
          </cell>
          <cell r="F125" t="str">
            <v>326   장기제제</v>
          </cell>
        </row>
        <row r="126">
          <cell r="E126">
            <v>327</v>
          </cell>
          <cell r="F126" t="str">
            <v>327   유유아용제</v>
          </cell>
        </row>
        <row r="127">
          <cell r="E127">
            <v>328</v>
          </cell>
          <cell r="F127" t="str">
            <v xml:space="preserve">328   </v>
          </cell>
        </row>
        <row r="128">
          <cell r="E128">
            <v>329</v>
          </cell>
          <cell r="F128" t="str">
            <v>329   기타의 자양강장변질제</v>
          </cell>
        </row>
        <row r="129">
          <cell r="E129">
            <v>330</v>
          </cell>
          <cell r="F129" t="str">
            <v>330   혈액 및 체액용약</v>
          </cell>
        </row>
        <row r="130">
          <cell r="E130">
            <v>331</v>
          </cell>
          <cell r="F130" t="str">
            <v>331   혈액대용제</v>
          </cell>
        </row>
        <row r="131">
          <cell r="E131">
            <v>332</v>
          </cell>
          <cell r="F131" t="str">
            <v>332   지혈제</v>
          </cell>
        </row>
        <row r="132">
          <cell r="E132">
            <v>333</v>
          </cell>
          <cell r="F132" t="str">
            <v>333   혈액응고저지제</v>
          </cell>
        </row>
        <row r="133">
          <cell r="E133">
            <v>334</v>
          </cell>
          <cell r="F133" t="str">
            <v xml:space="preserve">334   </v>
          </cell>
        </row>
        <row r="134">
          <cell r="E134">
            <v>335</v>
          </cell>
          <cell r="F134" t="str">
            <v xml:space="preserve">335   </v>
          </cell>
        </row>
        <row r="135">
          <cell r="E135">
            <v>336</v>
          </cell>
          <cell r="F135" t="str">
            <v xml:space="preserve">336   </v>
          </cell>
        </row>
        <row r="136">
          <cell r="E136">
            <v>337</v>
          </cell>
          <cell r="F136" t="str">
            <v xml:space="preserve">337   </v>
          </cell>
        </row>
        <row r="137">
          <cell r="E137">
            <v>338</v>
          </cell>
          <cell r="F137" t="str">
            <v xml:space="preserve">338   </v>
          </cell>
        </row>
        <row r="138">
          <cell r="E138">
            <v>339</v>
          </cell>
          <cell r="F138" t="str">
            <v>339   기타의 혈액 및 체액용약</v>
          </cell>
        </row>
        <row r="139">
          <cell r="E139">
            <v>340</v>
          </cell>
          <cell r="F139" t="str">
            <v>340   인공관류용제</v>
          </cell>
        </row>
        <row r="140">
          <cell r="E140">
            <v>341</v>
          </cell>
          <cell r="F140" t="str">
            <v>341   인공신장관류용제</v>
          </cell>
        </row>
        <row r="141">
          <cell r="E141">
            <v>349</v>
          </cell>
          <cell r="F141" t="str">
            <v>349   기타의 인공관류용제</v>
          </cell>
        </row>
        <row r="142">
          <cell r="E142">
            <v>390</v>
          </cell>
          <cell r="F142" t="str">
            <v>390   기타의 대사성 의약품</v>
          </cell>
        </row>
        <row r="143">
          <cell r="E143">
            <v>391</v>
          </cell>
          <cell r="F143" t="str">
            <v>391   간장질환용제</v>
          </cell>
        </row>
        <row r="144">
          <cell r="E144">
            <v>392</v>
          </cell>
          <cell r="F144" t="str">
            <v>392   해독제</v>
          </cell>
        </row>
        <row r="145">
          <cell r="E145">
            <v>393</v>
          </cell>
          <cell r="F145" t="str">
            <v>393   습관성중독용제</v>
          </cell>
        </row>
        <row r="146">
          <cell r="E146">
            <v>394</v>
          </cell>
          <cell r="F146" t="str">
            <v>394   통풍치료제</v>
          </cell>
        </row>
        <row r="147">
          <cell r="E147">
            <v>395</v>
          </cell>
          <cell r="F147" t="str">
            <v>395   효소제제</v>
          </cell>
        </row>
        <row r="148">
          <cell r="E148">
            <v>396</v>
          </cell>
          <cell r="F148" t="str">
            <v>396   당뇨병용제</v>
          </cell>
        </row>
        <row r="149">
          <cell r="E149">
            <v>397</v>
          </cell>
          <cell r="F149" t="str">
            <v xml:space="preserve">397   </v>
          </cell>
        </row>
        <row r="150">
          <cell r="E150">
            <v>398</v>
          </cell>
          <cell r="F150" t="str">
            <v>398   종합대사성제제</v>
          </cell>
        </row>
        <row r="151">
          <cell r="E151">
            <v>399</v>
          </cell>
          <cell r="F151" t="str">
            <v>399   따로 분류되지 않은 대사성 의약품</v>
          </cell>
        </row>
        <row r="152">
          <cell r="E152">
            <v>400</v>
          </cell>
          <cell r="F152" t="str">
            <v>400   조직세포의 기능용 의약품</v>
          </cell>
        </row>
        <row r="153">
          <cell r="E153">
            <v>410</v>
          </cell>
          <cell r="F153" t="str">
            <v>410   조직부 활용약</v>
          </cell>
        </row>
        <row r="154">
          <cell r="E154">
            <v>411</v>
          </cell>
          <cell r="F154" t="str">
            <v>411   클로로필제제</v>
          </cell>
        </row>
        <row r="155">
          <cell r="E155">
            <v>412</v>
          </cell>
          <cell r="F155" t="str">
            <v>412   색소제제</v>
          </cell>
        </row>
        <row r="156">
          <cell r="E156">
            <v>419</v>
          </cell>
          <cell r="F156" t="str">
            <v>419   기타의 세포부활용약</v>
          </cell>
        </row>
        <row r="157">
          <cell r="E157">
            <v>420</v>
          </cell>
          <cell r="F157" t="str">
            <v>420   종양용약</v>
          </cell>
        </row>
        <row r="158">
          <cell r="E158">
            <v>421</v>
          </cell>
          <cell r="F158" t="str">
            <v>421   항악성종양제</v>
          </cell>
        </row>
        <row r="159">
          <cell r="E159">
            <v>429</v>
          </cell>
          <cell r="F159" t="str">
            <v>429   기타의 종양치료제</v>
          </cell>
        </row>
        <row r="160">
          <cell r="E160">
            <v>430</v>
          </cell>
          <cell r="F160" t="str">
            <v>430   조직세포의 치료 및 진단 목적</v>
          </cell>
        </row>
        <row r="161">
          <cell r="E161">
            <v>431</v>
          </cell>
          <cell r="F161" t="str">
            <v>431   방사성 의약품</v>
          </cell>
        </row>
        <row r="162">
          <cell r="E162">
            <v>439</v>
          </cell>
          <cell r="F162" t="str">
            <v>439   기타의 조직세포의 치료 및 진단</v>
          </cell>
        </row>
        <row r="163">
          <cell r="E163">
            <v>490</v>
          </cell>
          <cell r="F163" t="str">
            <v>490   기타의 조직세포의 기능용의약품</v>
          </cell>
        </row>
        <row r="164">
          <cell r="E164">
            <v>600</v>
          </cell>
          <cell r="F164" t="str">
            <v>600   항병원생물성 의약품</v>
          </cell>
        </row>
        <row r="165">
          <cell r="E165">
            <v>610</v>
          </cell>
          <cell r="F165" t="str">
            <v>610   항생물질제제</v>
          </cell>
        </row>
        <row r="166">
          <cell r="E166">
            <v>611</v>
          </cell>
          <cell r="F166" t="str">
            <v>611   주로 그람양성균에 작용하는 것</v>
          </cell>
        </row>
        <row r="167">
          <cell r="E167">
            <v>612</v>
          </cell>
          <cell r="F167" t="str">
            <v>612   주로 그람음성균에 작용하는 것</v>
          </cell>
        </row>
        <row r="168">
          <cell r="E168">
            <v>613</v>
          </cell>
          <cell r="F168" t="str">
            <v>613   주로 항산성균에 작용하는 것</v>
          </cell>
        </row>
        <row r="169">
          <cell r="E169">
            <v>614</v>
          </cell>
          <cell r="F169" t="str">
            <v>614   주로 그람양성균, 리케치아, 비루스에 작용하는 것</v>
          </cell>
        </row>
        <row r="170">
          <cell r="E170">
            <v>615</v>
          </cell>
          <cell r="F170" t="str">
            <v>615   주로 그람양성, 음성균, 리케치아, 비루스에 작용하는 것</v>
          </cell>
        </row>
        <row r="171">
          <cell r="E171">
            <v>616</v>
          </cell>
          <cell r="F171" t="str">
            <v>616   주로 곰팡이, 원충에 작용하는 것</v>
          </cell>
        </row>
        <row r="172">
          <cell r="E172">
            <v>617</v>
          </cell>
          <cell r="F172" t="str">
            <v>617   주로 악성종양에 작용하는 것</v>
          </cell>
        </row>
        <row r="173">
          <cell r="E173">
            <v>618</v>
          </cell>
          <cell r="F173" t="str">
            <v>618   주로 그람양성, 음성균에 작용하는 것</v>
          </cell>
        </row>
        <row r="174">
          <cell r="E174">
            <v>619</v>
          </cell>
          <cell r="F174" t="str">
            <v>619   기타의 항생물질 제제(복합항생물질제제를 포함)</v>
          </cell>
        </row>
        <row r="175">
          <cell r="E175">
            <v>620</v>
          </cell>
          <cell r="F175" t="str">
            <v>620   화학요법제</v>
          </cell>
        </row>
        <row r="176">
          <cell r="E176">
            <v>621</v>
          </cell>
          <cell r="F176" t="str">
            <v>621   설화제</v>
          </cell>
        </row>
        <row r="177">
          <cell r="E177">
            <v>622</v>
          </cell>
          <cell r="F177" t="str">
            <v>622   항결핵제</v>
          </cell>
        </row>
        <row r="178">
          <cell r="E178">
            <v>623</v>
          </cell>
          <cell r="F178" t="str">
            <v>623   치나제</v>
          </cell>
        </row>
        <row r="179">
          <cell r="E179">
            <v>624</v>
          </cell>
          <cell r="F179" t="str">
            <v>624   구매제</v>
          </cell>
        </row>
        <row r="180">
          <cell r="E180">
            <v>625</v>
          </cell>
          <cell r="F180" t="str">
            <v>625   후란계 제제</v>
          </cell>
        </row>
        <row r="181">
          <cell r="E181">
            <v>626</v>
          </cell>
          <cell r="F181" t="str">
            <v xml:space="preserve">626   </v>
          </cell>
        </row>
        <row r="182">
          <cell r="E182">
            <v>627</v>
          </cell>
          <cell r="F182" t="str">
            <v xml:space="preserve">627   </v>
          </cell>
        </row>
        <row r="183">
          <cell r="E183">
            <v>628</v>
          </cell>
          <cell r="F183" t="str">
            <v xml:space="preserve">628   </v>
          </cell>
        </row>
        <row r="184">
          <cell r="E184">
            <v>629</v>
          </cell>
          <cell r="F184" t="str">
            <v>629   기타의 화학요법제</v>
          </cell>
        </row>
        <row r="185">
          <cell r="E185">
            <v>630</v>
          </cell>
          <cell r="F185" t="str">
            <v>630   생물학적 제제</v>
          </cell>
        </row>
        <row r="186">
          <cell r="E186">
            <v>631</v>
          </cell>
          <cell r="F186" t="str">
            <v>631   백신류</v>
          </cell>
        </row>
        <row r="187">
          <cell r="E187">
            <v>632</v>
          </cell>
          <cell r="F187" t="str">
            <v>632   독소류 및 톡소이드류</v>
          </cell>
        </row>
        <row r="188">
          <cell r="E188">
            <v>633</v>
          </cell>
          <cell r="F188" t="str">
            <v>633   항독소 및 렙토스피라혈청류</v>
          </cell>
        </row>
        <row r="189">
          <cell r="E189">
            <v>634</v>
          </cell>
          <cell r="F189" t="str">
            <v>634   혈액제제류</v>
          </cell>
        </row>
        <row r="190">
          <cell r="E190">
            <v>635</v>
          </cell>
          <cell r="F190" t="str">
            <v>635   생물학적 시험용제제류</v>
          </cell>
        </row>
        <row r="191">
          <cell r="E191">
            <v>636</v>
          </cell>
          <cell r="F191" t="str">
            <v>636   생물학적 제제</v>
          </cell>
        </row>
        <row r="192">
          <cell r="E192">
            <v>637</v>
          </cell>
          <cell r="F192" t="str">
            <v xml:space="preserve">637   </v>
          </cell>
        </row>
        <row r="193">
          <cell r="E193">
            <v>638</v>
          </cell>
          <cell r="F193" t="str">
            <v xml:space="preserve">638   </v>
          </cell>
        </row>
        <row r="194">
          <cell r="E194">
            <v>639</v>
          </cell>
          <cell r="F194" t="str">
            <v>639   기타의 생물학적 제제</v>
          </cell>
        </row>
        <row r="195">
          <cell r="E195">
            <v>640</v>
          </cell>
          <cell r="F195" t="str">
            <v>640   기생동물에 대한 의약품</v>
          </cell>
        </row>
        <row r="196">
          <cell r="E196">
            <v>641</v>
          </cell>
          <cell r="F196" t="str">
            <v>641   항원충제</v>
          </cell>
        </row>
        <row r="197">
          <cell r="E197">
            <v>642</v>
          </cell>
          <cell r="F197" t="str">
            <v>642   구충제</v>
          </cell>
        </row>
        <row r="198">
          <cell r="E198">
            <v>649</v>
          </cell>
          <cell r="F198" t="str">
            <v>649   기타의 기생동물에 대한 의약품</v>
          </cell>
        </row>
        <row r="199">
          <cell r="E199">
            <v>690</v>
          </cell>
          <cell r="F199" t="str">
            <v>690   기타의 병원생물에 대한 의약품</v>
          </cell>
        </row>
        <row r="200">
          <cell r="E200">
            <v>700</v>
          </cell>
          <cell r="F200" t="str">
            <v>700   치료를 주목적으로 하지 않는 의약품 및 관련제품</v>
          </cell>
        </row>
        <row r="201">
          <cell r="E201">
            <v>710</v>
          </cell>
          <cell r="F201" t="str">
            <v>710   조제용약</v>
          </cell>
        </row>
        <row r="202">
          <cell r="E202">
            <v>711</v>
          </cell>
          <cell r="F202" t="str">
            <v>711   부형제</v>
          </cell>
        </row>
        <row r="203">
          <cell r="E203">
            <v>712</v>
          </cell>
          <cell r="F203" t="str">
            <v>712   연고기제</v>
          </cell>
        </row>
        <row r="204">
          <cell r="E204">
            <v>713</v>
          </cell>
          <cell r="F204" t="str">
            <v>713   용해제</v>
          </cell>
        </row>
        <row r="205">
          <cell r="E205">
            <v>714</v>
          </cell>
          <cell r="F205" t="str">
            <v>714   교미교취착색제</v>
          </cell>
        </row>
        <row r="206">
          <cell r="E206">
            <v>715</v>
          </cell>
          <cell r="F206" t="str">
            <v>715   유화제</v>
          </cell>
        </row>
        <row r="207">
          <cell r="E207">
            <v>716</v>
          </cell>
          <cell r="F207" t="str">
            <v xml:space="preserve">716   </v>
          </cell>
        </row>
        <row r="208">
          <cell r="E208">
            <v>717</v>
          </cell>
          <cell r="F208" t="str">
            <v xml:space="preserve">717   </v>
          </cell>
        </row>
        <row r="209">
          <cell r="E209">
            <v>718</v>
          </cell>
          <cell r="F209" t="str">
            <v xml:space="preserve">718   </v>
          </cell>
        </row>
        <row r="210">
          <cell r="E210">
            <v>719</v>
          </cell>
          <cell r="F210" t="str">
            <v>719   기타의 조제용약</v>
          </cell>
        </row>
        <row r="211">
          <cell r="E211">
            <v>720</v>
          </cell>
          <cell r="F211" t="str">
            <v>720   진단용액</v>
          </cell>
        </row>
        <row r="212">
          <cell r="E212">
            <v>721</v>
          </cell>
          <cell r="F212" t="str">
            <v>721   X선조영제</v>
          </cell>
        </row>
        <row r="213">
          <cell r="E213">
            <v>722</v>
          </cell>
          <cell r="F213" t="str">
            <v>722   일반검사용 시약</v>
          </cell>
        </row>
        <row r="214">
          <cell r="E214">
            <v>723</v>
          </cell>
          <cell r="F214" t="str">
            <v>723   혈액검사용 시약</v>
          </cell>
        </row>
        <row r="215">
          <cell r="E215">
            <v>724</v>
          </cell>
          <cell r="F215" t="str">
            <v>724   생화학적 검사용 시약</v>
          </cell>
        </row>
        <row r="216">
          <cell r="E216">
            <v>725</v>
          </cell>
          <cell r="F216" t="str">
            <v>725   면역혈청학적 검사용 시약</v>
          </cell>
        </row>
        <row r="217">
          <cell r="E217">
            <v>726</v>
          </cell>
          <cell r="F217" t="str">
            <v>726   세균학적 검사용제</v>
          </cell>
        </row>
        <row r="218">
          <cell r="E218">
            <v>727</v>
          </cell>
          <cell r="F218" t="str">
            <v>727   병리조직검사용 시약</v>
          </cell>
        </row>
        <row r="219">
          <cell r="E219">
            <v>728</v>
          </cell>
          <cell r="F219" t="str">
            <v>728   기능검사용 시약</v>
          </cell>
        </row>
        <row r="220">
          <cell r="E220">
            <v>729</v>
          </cell>
          <cell r="F220" t="str">
            <v>729   기타의 진단용약</v>
          </cell>
        </row>
        <row r="221">
          <cell r="E221">
            <v>730</v>
          </cell>
          <cell r="F221" t="str">
            <v>730   공중위생용약</v>
          </cell>
        </row>
        <row r="222">
          <cell r="E222">
            <v>731</v>
          </cell>
          <cell r="F222" t="str">
            <v>731   방부제</v>
          </cell>
        </row>
        <row r="223">
          <cell r="E223">
            <v>732</v>
          </cell>
          <cell r="F223" t="str">
            <v>732   방역용 살균소독제</v>
          </cell>
        </row>
        <row r="224">
          <cell r="E224">
            <v>733</v>
          </cell>
          <cell r="F224" t="str">
            <v>733   방충제</v>
          </cell>
        </row>
        <row r="225">
          <cell r="E225">
            <v>734</v>
          </cell>
          <cell r="F225" t="str">
            <v>734   살충제</v>
          </cell>
        </row>
        <row r="226">
          <cell r="E226">
            <v>739</v>
          </cell>
          <cell r="F226" t="str">
            <v>739   기타의 공중위생용약</v>
          </cell>
        </row>
        <row r="227">
          <cell r="E227">
            <v>740</v>
          </cell>
          <cell r="F227" t="str">
            <v>740   관련제품</v>
          </cell>
        </row>
        <row r="228">
          <cell r="E228">
            <v>741</v>
          </cell>
          <cell r="F228" t="str">
            <v>741   캅셀류</v>
          </cell>
        </row>
        <row r="229">
          <cell r="E229">
            <v>790</v>
          </cell>
          <cell r="F229" t="str">
            <v>790   기타의 치료를 주목적으로 하지 않는 의약품</v>
          </cell>
        </row>
        <row r="230">
          <cell r="E230">
            <v>791</v>
          </cell>
          <cell r="F230" t="str">
            <v>791   반창고</v>
          </cell>
        </row>
        <row r="231">
          <cell r="E231">
            <v>799</v>
          </cell>
          <cell r="F231" t="str">
            <v>799   따로 분류되지 않고 치료를 주목적으로 하지 않는 의약품</v>
          </cell>
        </row>
        <row r="232">
          <cell r="E232">
            <v>800</v>
          </cell>
          <cell r="F232" t="str">
            <v>800   마약</v>
          </cell>
        </row>
        <row r="233">
          <cell r="E233">
            <v>810</v>
          </cell>
          <cell r="F233" t="str">
            <v>810   알카로이드 마약(천연)</v>
          </cell>
        </row>
        <row r="234">
          <cell r="E234">
            <v>811</v>
          </cell>
          <cell r="F234" t="str">
            <v>811   아편알카로이드계 제제</v>
          </cell>
        </row>
        <row r="235">
          <cell r="E235">
            <v>812</v>
          </cell>
          <cell r="F235" t="str">
            <v>812   코카알카로이드계 마약(천연마약)</v>
          </cell>
        </row>
        <row r="236">
          <cell r="E236">
            <v>820</v>
          </cell>
          <cell r="F236" t="str">
            <v>820   비알카로이드계 마약</v>
          </cell>
        </row>
        <row r="237">
          <cell r="E237">
            <v>821</v>
          </cell>
          <cell r="F237" t="str">
            <v>821   합성마약</v>
          </cell>
        </row>
        <row r="238">
          <cell r="E238">
            <v>829</v>
          </cell>
          <cell r="F238" t="str">
            <v>829   기타의 비알카로이드계 마약</v>
          </cell>
        </row>
        <row r="239">
          <cell r="E239">
            <v>900</v>
          </cell>
          <cell r="F239" t="str">
            <v>900   위생용품</v>
          </cell>
        </row>
        <row r="240">
          <cell r="E240">
            <v>1000</v>
          </cell>
          <cell r="F240" t="str">
            <v>1000   화장품</v>
          </cell>
        </row>
        <row r="241">
          <cell r="E241">
            <v>1100</v>
          </cell>
          <cell r="F241" t="str">
            <v>1100   의료용구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AH392"/>
  <sheetViews>
    <sheetView tabSelected="1" zoomScale="70" zoomScaleNormal="70" workbookViewId="0">
      <pane xSplit="2" ySplit="5" topLeftCell="C6" activePane="bottomRight" state="frozen"/>
      <selection pane="topRight" activeCell="F1" sqref="F1"/>
      <selection pane="bottomLeft" activeCell="A5" sqref="A5"/>
      <selection pane="bottomRight"/>
    </sheetView>
  </sheetViews>
  <sheetFormatPr defaultRowHeight="15" outlineLevelRow="2" x14ac:dyDescent="0.25"/>
  <cols>
    <col min="1" max="1" width="11.42578125" style="5" bestFit="1" customWidth="1"/>
    <col min="2" max="2" width="6.7109375" style="6" bestFit="1" customWidth="1"/>
    <col min="3" max="3" width="17.5703125" style="5" bestFit="1" customWidth="1"/>
    <col min="4" max="4" width="10.5703125" style="5" bestFit="1" customWidth="1"/>
    <col min="5" max="5" width="16.5703125" style="5" bestFit="1" customWidth="1"/>
    <col min="6" max="6" width="10.5703125" style="5" bestFit="1" customWidth="1"/>
    <col min="7" max="7" width="10.5703125" style="1" bestFit="1" customWidth="1"/>
    <col min="8" max="8" width="10.5703125" style="5" bestFit="1" customWidth="1"/>
    <col min="9" max="9" width="11.7109375" style="5" bestFit="1" customWidth="1"/>
    <col min="10" max="10" width="12.42578125" style="5" customWidth="1"/>
    <col min="11" max="11" width="40.7109375" style="5" customWidth="1"/>
    <col min="12" max="12" width="33.7109375" style="5" bestFit="1" customWidth="1"/>
    <col min="13" max="13" width="10.5703125" style="5" bestFit="1" customWidth="1"/>
    <col min="14" max="14" width="11.42578125" style="5" bestFit="1" customWidth="1"/>
    <col min="15" max="15" width="14.5703125" style="5" bestFit="1" customWidth="1"/>
    <col min="16" max="16" width="21" style="5" bestFit="1" customWidth="1"/>
    <col min="17" max="17" width="21.42578125" style="5" bestFit="1" customWidth="1"/>
    <col min="18" max="18" width="14.5703125" style="5" customWidth="1"/>
    <col min="19" max="19" width="34.42578125" style="5" bestFit="1" customWidth="1"/>
    <col min="20" max="20" width="11.42578125" style="7" customWidth="1"/>
    <col min="21" max="21" width="11.42578125" style="73" customWidth="1"/>
    <col min="22" max="22" width="26.42578125" style="5" bestFit="1" customWidth="1"/>
    <col min="23" max="23" width="13.85546875" style="7" bestFit="1" customWidth="1"/>
    <col min="24" max="24" width="13.85546875" style="8" bestFit="1" customWidth="1"/>
    <col min="25" max="25" width="22.42578125" style="5" bestFit="1" customWidth="1"/>
    <col min="26" max="26" width="13.85546875" style="7" bestFit="1" customWidth="1"/>
    <col min="27" max="27" width="12" style="8" bestFit="1" customWidth="1"/>
    <col min="28" max="28" width="24" style="5" bestFit="1" customWidth="1"/>
    <col min="29" max="29" width="13.85546875" style="5" bestFit="1" customWidth="1"/>
    <col min="30" max="30" width="12" style="8" bestFit="1" customWidth="1"/>
    <col min="31" max="31" width="17.7109375" style="5" bestFit="1" customWidth="1"/>
    <col min="32" max="32" width="13.85546875" style="7" bestFit="1" customWidth="1"/>
    <col min="33" max="33" width="12" style="8" bestFit="1" customWidth="1"/>
    <col min="34" max="34" width="39.5703125" style="2" customWidth="1"/>
    <col min="35" max="16384" width="9.140625" style="5"/>
  </cols>
  <sheetData>
    <row r="1" spans="1:34" ht="21" customHeight="1" x14ac:dyDescent="0.25">
      <c r="A1" s="74" t="s">
        <v>1793</v>
      </c>
    </row>
    <row r="2" spans="1:34" s="27" customFormat="1" ht="39" thickBot="1" x14ac:dyDescent="0.3">
      <c r="A2" s="94" t="s">
        <v>1042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  <c r="Y2" s="94"/>
      <c r="Z2" s="94"/>
      <c r="AA2" s="94"/>
      <c r="AB2" s="94"/>
      <c r="AC2" s="94"/>
      <c r="AD2" s="94"/>
      <c r="AE2" s="94"/>
      <c r="AF2" s="94"/>
      <c r="AG2" s="94"/>
      <c r="AH2" s="94"/>
    </row>
    <row r="3" spans="1:34" s="27" customFormat="1" ht="52.5" thickBot="1" x14ac:dyDescent="0.3">
      <c r="G3" s="28"/>
      <c r="H3" s="29"/>
      <c r="I3" s="29"/>
      <c r="O3" s="30"/>
      <c r="P3" s="31"/>
      <c r="Q3" s="32" t="s">
        <v>1043</v>
      </c>
      <c r="R3" s="95" t="s">
        <v>1044</v>
      </c>
      <c r="S3" s="96"/>
      <c r="T3" s="96"/>
      <c r="U3" s="97"/>
      <c r="V3" s="96"/>
      <c r="W3" s="96"/>
      <c r="X3" s="96"/>
      <c r="Y3" s="98"/>
      <c r="Z3" s="33"/>
      <c r="AA3" s="34"/>
      <c r="AD3" s="34"/>
      <c r="AG3" s="34"/>
      <c r="AH3" s="35"/>
    </row>
    <row r="4" spans="1:34" s="27" customFormat="1" ht="18" thickBot="1" x14ac:dyDescent="0.3">
      <c r="G4" s="28"/>
      <c r="H4" s="29"/>
      <c r="I4" s="29"/>
      <c r="O4" s="30"/>
      <c r="P4" s="31"/>
      <c r="Q4" s="37"/>
      <c r="R4" s="36"/>
      <c r="S4" s="36"/>
      <c r="T4" s="36"/>
      <c r="U4" s="72"/>
      <c r="V4" s="36"/>
      <c r="W4" s="36"/>
      <c r="X4" s="36"/>
      <c r="Y4" s="36"/>
      <c r="Z4" s="33"/>
      <c r="AA4" s="34"/>
      <c r="AD4" s="34"/>
      <c r="AG4" s="34"/>
      <c r="AH4" s="35"/>
    </row>
    <row r="5" spans="1:34" ht="36" customHeight="1" x14ac:dyDescent="0.25">
      <c r="A5" s="9" t="s">
        <v>961</v>
      </c>
      <c r="B5" s="10" t="s">
        <v>949</v>
      </c>
      <c r="C5" s="10" t="s">
        <v>945</v>
      </c>
      <c r="D5" s="10" t="s">
        <v>960</v>
      </c>
      <c r="E5" s="10" t="s">
        <v>952</v>
      </c>
      <c r="F5" s="10" t="s">
        <v>954</v>
      </c>
      <c r="G5" s="11" t="s">
        <v>944</v>
      </c>
      <c r="H5" s="10" t="s">
        <v>943</v>
      </c>
      <c r="I5" s="10" t="s">
        <v>962</v>
      </c>
      <c r="J5" s="10" t="s">
        <v>1</v>
      </c>
      <c r="K5" s="10" t="s">
        <v>950</v>
      </c>
      <c r="L5" s="10" t="s">
        <v>0</v>
      </c>
      <c r="M5" s="10" t="s">
        <v>917</v>
      </c>
      <c r="N5" s="40" t="s">
        <v>951</v>
      </c>
      <c r="O5" s="44" t="s">
        <v>1041</v>
      </c>
      <c r="P5" s="38" t="s">
        <v>1045</v>
      </c>
      <c r="Q5" s="69" t="s">
        <v>1046</v>
      </c>
      <c r="R5" s="39" t="s">
        <v>1047</v>
      </c>
      <c r="S5" s="51" t="s">
        <v>955</v>
      </c>
      <c r="T5" s="52" t="s">
        <v>923</v>
      </c>
      <c r="U5" s="53" t="s">
        <v>924</v>
      </c>
      <c r="V5" s="57" t="s">
        <v>956</v>
      </c>
      <c r="W5" s="58" t="s">
        <v>925</v>
      </c>
      <c r="X5" s="59" t="s">
        <v>926</v>
      </c>
      <c r="Y5" s="54" t="s">
        <v>957</v>
      </c>
      <c r="Z5" s="55" t="s">
        <v>927</v>
      </c>
      <c r="AA5" s="56" t="s">
        <v>928</v>
      </c>
      <c r="AB5" s="61" t="s">
        <v>958</v>
      </c>
      <c r="AC5" s="62" t="s">
        <v>929</v>
      </c>
      <c r="AD5" s="63" t="s">
        <v>930</v>
      </c>
      <c r="AE5" s="60" t="s">
        <v>959</v>
      </c>
      <c r="AF5" s="49" t="s">
        <v>931</v>
      </c>
      <c r="AG5" s="50" t="s">
        <v>932</v>
      </c>
      <c r="AH5" s="10" t="s">
        <v>953</v>
      </c>
    </row>
    <row r="6" spans="1:34" s="3" customFormat="1" ht="21" customHeight="1" outlineLevel="2" x14ac:dyDescent="0.2">
      <c r="A6" s="64">
        <v>2</v>
      </c>
      <c r="B6" s="65">
        <v>1</v>
      </c>
      <c r="C6" s="66" t="s">
        <v>1048</v>
      </c>
      <c r="D6" s="65"/>
      <c r="E6" s="65" t="s">
        <v>784</v>
      </c>
      <c r="F6" s="65" t="s">
        <v>1086</v>
      </c>
      <c r="G6" s="67">
        <v>431</v>
      </c>
      <c r="H6" s="65" t="s">
        <v>967</v>
      </c>
      <c r="I6" s="65" t="s">
        <v>1234</v>
      </c>
      <c r="J6" s="12" t="s">
        <v>785</v>
      </c>
      <c r="K6" s="12" t="s">
        <v>1255</v>
      </c>
      <c r="L6" s="12" t="s">
        <v>783</v>
      </c>
      <c r="M6" s="12" t="s">
        <v>11</v>
      </c>
      <c r="N6" s="41">
        <v>336</v>
      </c>
      <c r="O6" s="45">
        <v>440000</v>
      </c>
      <c r="P6" s="46">
        <f>$O6/SUMIFS($O:$O,$A:$A,$A6)</f>
        <v>1</v>
      </c>
      <c r="Q6" s="70"/>
      <c r="R6" s="48">
        <f>ROUND($Q$6*P6,0)</f>
        <v>0</v>
      </c>
      <c r="S6" s="42" t="s">
        <v>1527</v>
      </c>
      <c r="T6" s="13" t="s">
        <v>785</v>
      </c>
      <c r="U6" s="71" t="s">
        <v>1792</v>
      </c>
      <c r="V6" s="13"/>
      <c r="W6" s="13"/>
      <c r="X6" s="15"/>
      <c r="Y6" s="13"/>
      <c r="Z6" s="13"/>
      <c r="AA6" s="15"/>
      <c r="AB6" s="13"/>
      <c r="AC6" s="13"/>
      <c r="AD6" s="15"/>
      <c r="AE6" s="13"/>
      <c r="AF6" s="13"/>
      <c r="AG6" s="15"/>
      <c r="AH6" s="13" t="s">
        <v>966</v>
      </c>
    </row>
    <row r="7" spans="1:34" s="3" customFormat="1" ht="21" customHeight="1" outlineLevel="1" x14ac:dyDescent="0.2">
      <c r="A7" s="64" t="s">
        <v>1794</v>
      </c>
      <c r="B7" s="65"/>
      <c r="C7" s="66"/>
      <c r="D7" s="65"/>
      <c r="E7" s="65"/>
      <c r="F7" s="65"/>
      <c r="G7" s="67"/>
      <c r="H7" s="65"/>
      <c r="I7" s="65"/>
      <c r="J7" s="12"/>
      <c r="K7" s="12"/>
      <c r="L7" s="12"/>
      <c r="M7" s="12"/>
      <c r="N7" s="41"/>
      <c r="O7" s="45">
        <f>SUBTOTAL(9,O6:O6)</f>
        <v>440000</v>
      </c>
      <c r="P7" s="46"/>
      <c r="Q7" s="77"/>
      <c r="R7" s="48"/>
      <c r="S7" s="42"/>
      <c r="T7" s="13"/>
      <c r="U7" s="71"/>
      <c r="V7" s="13"/>
      <c r="W7" s="13"/>
      <c r="X7" s="15"/>
      <c r="Y7" s="13"/>
      <c r="Z7" s="13"/>
      <c r="AA7" s="15"/>
      <c r="AB7" s="13"/>
      <c r="AC7" s="13"/>
      <c r="AD7" s="15"/>
      <c r="AE7" s="13"/>
      <c r="AF7" s="13"/>
      <c r="AG7" s="15"/>
      <c r="AH7" s="13"/>
    </row>
    <row r="8" spans="1:34" s="3" customFormat="1" ht="21" customHeight="1" outlineLevel="2" x14ac:dyDescent="0.2">
      <c r="A8" s="64">
        <v>3</v>
      </c>
      <c r="B8" s="65">
        <f>B6+1</f>
        <v>2</v>
      </c>
      <c r="C8" s="66" t="s">
        <v>1048</v>
      </c>
      <c r="D8" s="65"/>
      <c r="E8" s="65" t="s">
        <v>797</v>
      </c>
      <c r="F8" s="65" t="s">
        <v>1087</v>
      </c>
      <c r="G8" s="67">
        <v>431</v>
      </c>
      <c r="H8" s="65" t="s">
        <v>963</v>
      </c>
      <c r="I8" s="65" t="s">
        <v>1234</v>
      </c>
      <c r="J8" s="12" t="s">
        <v>800</v>
      </c>
      <c r="K8" s="12" t="s">
        <v>798</v>
      </c>
      <c r="L8" s="12" t="s">
        <v>799</v>
      </c>
      <c r="M8" s="12" t="s">
        <v>782</v>
      </c>
      <c r="N8" s="41">
        <v>360</v>
      </c>
      <c r="O8" s="45">
        <v>10500</v>
      </c>
      <c r="P8" s="46">
        <f>$O8/SUMIFS($O:$O,$A:$A,$A8)</f>
        <v>1.5589922673983536E-2</v>
      </c>
      <c r="Q8" s="91"/>
      <c r="R8" s="48">
        <f>ROUND($Q$8*P8,0)</f>
        <v>0</v>
      </c>
      <c r="S8" s="42" t="s">
        <v>1528</v>
      </c>
      <c r="T8" s="13" t="s">
        <v>800</v>
      </c>
      <c r="U8" s="71">
        <v>10500</v>
      </c>
      <c r="V8" s="13"/>
      <c r="W8" s="13"/>
      <c r="X8" s="15"/>
      <c r="Y8" s="13"/>
      <c r="Z8" s="13"/>
      <c r="AA8" s="15"/>
      <c r="AB8" s="13"/>
      <c r="AC8" s="13"/>
      <c r="AD8" s="15"/>
      <c r="AE8" s="13"/>
      <c r="AF8" s="13"/>
      <c r="AG8" s="15"/>
      <c r="AH8" s="13" t="s">
        <v>966</v>
      </c>
    </row>
    <row r="9" spans="1:34" s="3" customFormat="1" ht="21" customHeight="1" outlineLevel="2" x14ac:dyDescent="0.2">
      <c r="A9" s="64">
        <v>3</v>
      </c>
      <c r="B9" s="65">
        <f t="shared" ref="B9:B49" si="0">B8+1</f>
        <v>3</v>
      </c>
      <c r="C9" s="66" t="s">
        <v>1048</v>
      </c>
      <c r="D9" s="65"/>
      <c r="E9" s="65" t="s">
        <v>786</v>
      </c>
      <c r="F9" s="65" t="s">
        <v>1087</v>
      </c>
      <c r="G9" s="67">
        <v>431</v>
      </c>
      <c r="H9" s="65" t="s">
        <v>963</v>
      </c>
      <c r="I9" s="65" t="s">
        <v>1234</v>
      </c>
      <c r="J9" s="12" t="s">
        <v>882</v>
      </c>
      <c r="K9" s="12" t="s">
        <v>1108</v>
      </c>
      <c r="L9" s="12" t="s">
        <v>1256</v>
      </c>
      <c r="M9" s="12" t="s">
        <v>328</v>
      </c>
      <c r="N9" s="41">
        <v>26</v>
      </c>
      <c r="O9" s="45">
        <v>368340</v>
      </c>
      <c r="P9" s="46">
        <f>$O9/SUMIFS($O:$O,$A:$A,$A9)</f>
        <v>0.54689448740334246</v>
      </c>
      <c r="Q9" s="92"/>
      <c r="R9" s="48">
        <f>ROUND($Q$8*P9,0)</f>
        <v>0</v>
      </c>
      <c r="S9" s="42" t="s">
        <v>1528</v>
      </c>
      <c r="T9" s="14" t="s">
        <v>882</v>
      </c>
      <c r="U9" s="15">
        <v>368340</v>
      </c>
      <c r="V9" s="13"/>
      <c r="W9" s="13"/>
      <c r="X9" s="15"/>
      <c r="Y9" s="13"/>
      <c r="Z9" s="13"/>
      <c r="AA9" s="15"/>
      <c r="AB9" s="13"/>
      <c r="AC9" s="13"/>
      <c r="AD9" s="15"/>
      <c r="AE9" s="13"/>
      <c r="AF9" s="13"/>
      <c r="AG9" s="15"/>
      <c r="AH9" s="13" t="s">
        <v>966</v>
      </c>
    </row>
    <row r="10" spans="1:34" s="3" customFormat="1" ht="21" customHeight="1" outlineLevel="2" x14ac:dyDescent="0.2">
      <c r="A10" s="64">
        <v>3</v>
      </c>
      <c r="B10" s="65">
        <f t="shared" si="0"/>
        <v>4</v>
      </c>
      <c r="C10" s="66" t="s">
        <v>1048</v>
      </c>
      <c r="D10" s="65"/>
      <c r="E10" s="65" t="s">
        <v>795</v>
      </c>
      <c r="F10" s="65" t="s">
        <v>1087</v>
      </c>
      <c r="G10" s="67">
        <v>431</v>
      </c>
      <c r="H10" s="65" t="s">
        <v>963</v>
      </c>
      <c r="I10" s="65" t="s">
        <v>1234</v>
      </c>
      <c r="J10" s="12" t="s">
        <v>883</v>
      </c>
      <c r="K10" s="12" t="s">
        <v>1106</v>
      </c>
      <c r="L10" s="12" t="s">
        <v>1257</v>
      </c>
      <c r="M10" s="12" t="s">
        <v>328</v>
      </c>
      <c r="N10" s="41">
        <v>7</v>
      </c>
      <c r="O10" s="45">
        <v>110502</v>
      </c>
      <c r="P10" s="46">
        <f>$O10/SUMIFS($O:$O,$A:$A,$A10)</f>
        <v>0.16406834622100275</v>
      </c>
      <c r="Q10" s="92"/>
      <c r="R10" s="48">
        <f t="shared" ref="R10" si="1">ROUND($Q$8*P10,0)</f>
        <v>0</v>
      </c>
      <c r="S10" s="42" t="s">
        <v>1528</v>
      </c>
      <c r="T10" s="13" t="s">
        <v>883</v>
      </c>
      <c r="U10" s="15">
        <v>110502</v>
      </c>
      <c r="V10" s="13"/>
      <c r="W10" s="13"/>
      <c r="X10" s="15"/>
      <c r="Y10" s="13"/>
      <c r="Z10" s="13"/>
      <c r="AA10" s="15"/>
      <c r="AB10" s="13"/>
      <c r="AC10" s="13"/>
      <c r="AD10" s="15"/>
      <c r="AE10" s="13"/>
      <c r="AF10" s="13"/>
      <c r="AG10" s="15"/>
      <c r="AH10" s="13" t="s">
        <v>966</v>
      </c>
    </row>
    <row r="11" spans="1:34" s="3" customFormat="1" ht="21" customHeight="1" outlineLevel="2" x14ac:dyDescent="0.2">
      <c r="A11" s="64">
        <v>3</v>
      </c>
      <c r="B11" s="65">
        <f t="shared" si="0"/>
        <v>5</v>
      </c>
      <c r="C11" s="66" t="s">
        <v>1048</v>
      </c>
      <c r="D11" s="65"/>
      <c r="E11" s="65" t="s">
        <v>796</v>
      </c>
      <c r="F11" s="65" t="s">
        <v>1087</v>
      </c>
      <c r="G11" s="67">
        <v>431</v>
      </c>
      <c r="H11" s="65" t="s">
        <v>963</v>
      </c>
      <c r="I11" s="65" t="s">
        <v>1234</v>
      </c>
      <c r="J11" s="12" t="s">
        <v>884</v>
      </c>
      <c r="K11" s="12" t="s">
        <v>1107</v>
      </c>
      <c r="L11" s="12" t="s">
        <v>1258</v>
      </c>
      <c r="M11" s="12" t="s">
        <v>328</v>
      </c>
      <c r="N11" s="41">
        <v>15</v>
      </c>
      <c r="O11" s="45">
        <v>184170</v>
      </c>
      <c r="P11" s="46">
        <f>$O11/SUMIFS($O:$O,$A:$A,$A11)</f>
        <v>0.27344724370167123</v>
      </c>
      <c r="Q11" s="93"/>
      <c r="R11" s="48">
        <f>ROUND($Q$8*P11,0)</f>
        <v>0</v>
      </c>
      <c r="S11" s="42" t="s">
        <v>1528</v>
      </c>
      <c r="T11" s="13" t="s">
        <v>884</v>
      </c>
      <c r="U11" s="15">
        <v>184170</v>
      </c>
      <c r="V11" s="13"/>
      <c r="W11" s="13"/>
      <c r="X11" s="15"/>
      <c r="Y11" s="13"/>
      <c r="Z11" s="13"/>
      <c r="AA11" s="15"/>
      <c r="AB11" s="13"/>
      <c r="AC11" s="13"/>
      <c r="AD11" s="15"/>
      <c r="AE11" s="13"/>
      <c r="AF11" s="13"/>
      <c r="AG11" s="15"/>
      <c r="AH11" s="13" t="s">
        <v>966</v>
      </c>
    </row>
    <row r="12" spans="1:34" s="3" customFormat="1" ht="21" customHeight="1" outlineLevel="1" x14ac:dyDescent="0.2">
      <c r="A12" s="64" t="s">
        <v>1795</v>
      </c>
      <c r="B12" s="65"/>
      <c r="C12" s="66"/>
      <c r="D12" s="65"/>
      <c r="E12" s="65"/>
      <c r="F12" s="65"/>
      <c r="G12" s="67"/>
      <c r="H12" s="65"/>
      <c r="I12" s="65"/>
      <c r="J12" s="12"/>
      <c r="K12" s="12"/>
      <c r="L12" s="12"/>
      <c r="M12" s="12"/>
      <c r="N12" s="41"/>
      <c r="O12" s="45">
        <f>SUBTOTAL(9,O8:O11)</f>
        <v>673512</v>
      </c>
      <c r="P12" s="46"/>
      <c r="Q12" s="75"/>
      <c r="R12" s="48"/>
      <c r="S12" s="42"/>
      <c r="T12" s="13"/>
      <c r="U12" s="15"/>
      <c r="V12" s="13"/>
      <c r="W12" s="13"/>
      <c r="X12" s="15"/>
      <c r="Y12" s="13"/>
      <c r="Z12" s="13"/>
      <c r="AA12" s="15"/>
      <c r="AB12" s="13"/>
      <c r="AC12" s="13"/>
      <c r="AD12" s="15"/>
      <c r="AE12" s="13"/>
      <c r="AF12" s="13"/>
      <c r="AG12" s="15"/>
      <c r="AH12" s="13"/>
    </row>
    <row r="13" spans="1:34" s="3" customFormat="1" ht="21" customHeight="1" outlineLevel="2" x14ac:dyDescent="0.2">
      <c r="A13" s="64">
        <v>4</v>
      </c>
      <c r="B13" s="65">
        <f>B11+1</f>
        <v>6</v>
      </c>
      <c r="C13" s="66" t="s">
        <v>1048</v>
      </c>
      <c r="D13" s="65"/>
      <c r="E13" s="65" t="s">
        <v>787</v>
      </c>
      <c r="F13" s="65" t="s">
        <v>1086</v>
      </c>
      <c r="G13" s="67">
        <v>431</v>
      </c>
      <c r="H13" s="65" t="s">
        <v>963</v>
      </c>
      <c r="I13" s="65" t="s">
        <v>1234</v>
      </c>
      <c r="J13" s="12" t="s">
        <v>790</v>
      </c>
      <c r="K13" s="12" t="s">
        <v>1259</v>
      </c>
      <c r="L13" s="12" t="s">
        <v>788</v>
      </c>
      <c r="M13" s="12" t="s">
        <v>4</v>
      </c>
      <c r="N13" s="41">
        <v>4</v>
      </c>
      <c r="O13" s="45">
        <v>145500</v>
      </c>
      <c r="P13" s="46">
        <f>$O13/SUMIFS($O:$O,$A:$A,$A13)</f>
        <v>0.46997490237119294</v>
      </c>
      <c r="Q13" s="91"/>
      <c r="R13" s="48">
        <f>ROUND($Q$13*P13,0)</f>
        <v>0</v>
      </c>
      <c r="S13" s="42" t="s">
        <v>968</v>
      </c>
      <c r="T13" s="14" t="s">
        <v>790</v>
      </c>
      <c r="U13" s="15">
        <v>145500</v>
      </c>
      <c r="V13" s="13"/>
      <c r="W13" s="13"/>
      <c r="X13" s="15"/>
      <c r="Y13" s="13"/>
      <c r="Z13" s="13"/>
      <c r="AA13" s="15"/>
      <c r="AB13" s="13"/>
      <c r="AC13" s="13"/>
      <c r="AD13" s="15"/>
      <c r="AE13" s="13"/>
      <c r="AF13" s="13"/>
      <c r="AG13" s="15"/>
      <c r="AH13" s="13" t="s">
        <v>966</v>
      </c>
    </row>
    <row r="14" spans="1:34" s="3" customFormat="1" ht="21" customHeight="1" outlineLevel="2" x14ac:dyDescent="0.2">
      <c r="A14" s="64">
        <v>4</v>
      </c>
      <c r="B14" s="65">
        <f t="shared" si="0"/>
        <v>7</v>
      </c>
      <c r="C14" s="66" t="s">
        <v>1048</v>
      </c>
      <c r="D14" s="65"/>
      <c r="E14" s="65" t="s">
        <v>791</v>
      </c>
      <c r="F14" s="65" t="s">
        <v>1086</v>
      </c>
      <c r="G14" s="67">
        <v>431</v>
      </c>
      <c r="H14" s="65" t="s">
        <v>963</v>
      </c>
      <c r="I14" s="65" t="s">
        <v>1234</v>
      </c>
      <c r="J14" s="12" t="s">
        <v>792</v>
      </c>
      <c r="K14" s="12" t="s">
        <v>1260</v>
      </c>
      <c r="L14" s="12" t="s">
        <v>789</v>
      </c>
      <c r="M14" s="12" t="s">
        <v>782</v>
      </c>
      <c r="N14" s="41">
        <v>50</v>
      </c>
      <c r="O14" s="45">
        <v>17000</v>
      </c>
      <c r="P14" s="46">
        <f>$O14/SUMIFS($O:$O,$A:$A,$A14)</f>
        <v>5.4911156978077531E-2</v>
      </c>
      <c r="Q14" s="92"/>
      <c r="R14" s="48">
        <f>ROUND($Q$13*P14,0)</f>
        <v>0</v>
      </c>
      <c r="S14" s="42" t="s">
        <v>968</v>
      </c>
      <c r="T14" s="13" t="s">
        <v>792</v>
      </c>
      <c r="U14" s="15">
        <v>17000</v>
      </c>
      <c r="V14" s="13"/>
      <c r="W14" s="13"/>
      <c r="X14" s="15"/>
      <c r="Y14" s="13"/>
      <c r="Z14" s="13"/>
      <c r="AA14" s="15"/>
      <c r="AB14" s="13"/>
      <c r="AC14" s="13"/>
      <c r="AD14" s="15"/>
      <c r="AE14" s="13"/>
      <c r="AF14" s="13"/>
      <c r="AG14" s="15"/>
      <c r="AH14" s="13" t="s">
        <v>966</v>
      </c>
    </row>
    <row r="15" spans="1:34" s="3" customFormat="1" ht="21" customHeight="1" outlineLevel="2" x14ac:dyDescent="0.2">
      <c r="A15" s="64">
        <v>4</v>
      </c>
      <c r="B15" s="65">
        <f t="shared" si="0"/>
        <v>8</v>
      </c>
      <c r="C15" s="66" t="s">
        <v>1048</v>
      </c>
      <c r="D15" s="65"/>
      <c r="E15" s="65" t="s">
        <v>793</v>
      </c>
      <c r="F15" s="65" t="s">
        <v>1086</v>
      </c>
      <c r="G15" s="67">
        <v>431</v>
      </c>
      <c r="H15" s="65" t="s">
        <v>963</v>
      </c>
      <c r="I15" s="65" t="s">
        <v>1234</v>
      </c>
      <c r="J15" s="12" t="s">
        <v>794</v>
      </c>
      <c r="K15" s="12" t="s">
        <v>1261</v>
      </c>
      <c r="L15" s="12" t="s">
        <v>1262</v>
      </c>
      <c r="M15" s="12" t="s">
        <v>11</v>
      </c>
      <c r="N15" s="41">
        <v>1</v>
      </c>
      <c r="O15" s="45">
        <v>147091</v>
      </c>
      <c r="P15" s="46">
        <f>$O15/SUMIFS($O:$O,$A:$A,$A15)</f>
        <v>0.47511394065072954</v>
      </c>
      <c r="Q15" s="93"/>
      <c r="R15" s="48">
        <f>ROUND($Q$13*P15,0)</f>
        <v>0</v>
      </c>
      <c r="S15" s="42" t="s">
        <v>969</v>
      </c>
      <c r="T15" s="13" t="s">
        <v>794</v>
      </c>
      <c r="U15" s="15">
        <v>147091</v>
      </c>
      <c r="V15" s="13"/>
      <c r="W15" s="13"/>
      <c r="X15" s="15"/>
      <c r="Y15" s="13"/>
      <c r="Z15" s="13"/>
      <c r="AA15" s="15"/>
      <c r="AB15" s="13"/>
      <c r="AC15" s="13"/>
      <c r="AD15" s="15"/>
      <c r="AE15" s="13"/>
      <c r="AF15" s="13"/>
      <c r="AG15" s="15"/>
      <c r="AH15" s="13" t="s">
        <v>966</v>
      </c>
    </row>
    <row r="16" spans="1:34" s="3" customFormat="1" ht="21" customHeight="1" outlineLevel="1" x14ac:dyDescent="0.2">
      <c r="A16" s="64" t="s">
        <v>1796</v>
      </c>
      <c r="B16" s="65"/>
      <c r="C16" s="66"/>
      <c r="D16" s="65"/>
      <c r="E16" s="65"/>
      <c r="F16" s="65"/>
      <c r="G16" s="67"/>
      <c r="H16" s="65"/>
      <c r="I16" s="65"/>
      <c r="J16" s="12"/>
      <c r="K16" s="12"/>
      <c r="L16" s="12"/>
      <c r="M16" s="12"/>
      <c r="N16" s="41"/>
      <c r="O16" s="45">
        <f>SUBTOTAL(9,O13:O15)</f>
        <v>309591</v>
      </c>
      <c r="P16" s="46"/>
      <c r="Q16" s="76"/>
      <c r="R16" s="48"/>
      <c r="S16" s="42"/>
      <c r="T16" s="13"/>
      <c r="U16" s="15"/>
      <c r="V16" s="13"/>
      <c r="W16" s="13"/>
      <c r="X16" s="15"/>
      <c r="Y16" s="13"/>
      <c r="Z16" s="13"/>
      <c r="AA16" s="15"/>
      <c r="AB16" s="13"/>
      <c r="AC16" s="13"/>
      <c r="AD16" s="15"/>
      <c r="AE16" s="13"/>
      <c r="AF16" s="13"/>
      <c r="AG16" s="15"/>
      <c r="AH16" s="13"/>
    </row>
    <row r="17" spans="1:34" s="3" customFormat="1" ht="21" customHeight="1" outlineLevel="2" x14ac:dyDescent="0.2">
      <c r="A17" s="64">
        <v>5</v>
      </c>
      <c r="B17" s="65">
        <f>B15+1</f>
        <v>9</v>
      </c>
      <c r="C17" s="66" t="s">
        <v>1048</v>
      </c>
      <c r="D17" s="65"/>
      <c r="E17" s="65" t="s">
        <v>806</v>
      </c>
      <c r="F17" s="65" t="s">
        <v>1086</v>
      </c>
      <c r="G17" s="67">
        <v>431</v>
      </c>
      <c r="H17" s="65" t="s">
        <v>963</v>
      </c>
      <c r="I17" s="65" t="s">
        <v>1234</v>
      </c>
      <c r="J17" s="12" t="s">
        <v>809</v>
      </c>
      <c r="K17" s="12" t="s">
        <v>807</v>
      </c>
      <c r="L17" s="12" t="s">
        <v>808</v>
      </c>
      <c r="M17" s="12" t="s">
        <v>11</v>
      </c>
      <c r="N17" s="41">
        <v>13</v>
      </c>
      <c r="O17" s="45">
        <v>63000</v>
      </c>
      <c r="P17" s="46">
        <f>$O17/SUMIFS($O:$O,$A:$A,$A17)</f>
        <v>1</v>
      </c>
      <c r="Q17" s="70"/>
      <c r="R17" s="48">
        <f>ROUND($Q$17*P17,0)</f>
        <v>0</v>
      </c>
      <c r="S17" s="42" t="s">
        <v>1529</v>
      </c>
      <c r="T17" s="13" t="s">
        <v>809</v>
      </c>
      <c r="U17" s="15">
        <v>63000</v>
      </c>
      <c r="V17" s="17"/>
      <c r="W17" s="18"/>
      <c r="X17" s="19"/>
      <c r="Y17" s="13"/>
      <c r="Z17" s="13"/>
      <c r="AA17" s="15"/>
      <c r="AB17" s="13"/>
      <c r="AC17" s="13"/>
      <c r="AD17" s="15"/>
      <c r="AE17" s="13"/>
      <c r="AF17" s="13"/>
      <c r="AG17" s="15"/>
      <c r="AH17" s="13" t="s">
        <v>966</v>
      </c>
    </row>
    <row r="18" spans="1:34" s="3" customFormat="1" ht="21" customHeight="1" outlineLevel="1" x14ac:dyDescent="0.2">
      <c r="A18" s="64" t="s">
        <v>1797</v>
      </c>
      <c r="B18" s="65"/>
      <c r="C18" s="66"/>
      <c r="D18" s="65"/>
      <c r="E18" s="65"/>
      <c r="F18" s="65"/>
      <c r="G18" s="67"/>
      <c r="H18" s="65"/>
      <c r="I18" s="65"/>
      <c r="J18" s="12"/>
      <c r="K18" s="12"/>
      <c r="L18" s="12"/>
      <c r="M18" s="12"/>
      <c r="N18" s="41"/>
      <c r="O18" s="45">
        <f>SUBTOTAL(9,O17:O17)</f>
        <v>63000</v>
      </c>
      <c r="P18" s="46"/>
      <c r="Q18" s="70"/>
      <c r="R18" s="48"/>
      <c r="S18" s="42"/>
      <c r="T18" s="13"/>
      <c r="U18" s="15"/>
      <c r="V18" s="17"/>
      <c r="W18" s="18"/>
      <c r="X18" s="19"/>
      <c r="Y18" s="13"/>
      <c r="Z18" s="13"/>
      <c r="AA18" s="15"/>
      <c r="AB18" s="13"/>
      <c r="AC18" s="13"/>
      <c r="AD18" s="15"/>
      <c r="AE18" s="13"/>
      <c r="AF18" s="13"/>
      <c r="AG18" s="15"/>
      <c r="AH18" s="13"/>
    </row>
    <row r="19" spans="1:34" s="3" customFormat="1" ht="21" customHeight="1" outlineLevel="2" x14ac:dyDescent="0.2">
      <c r="A19" s="64">
        <v>6</v>
      </c>
      <c r="B19" s="65">
        <f>B17+1</f>
        <v>10</v>
      </c>
      <c r="C19" s="66" t="s">
        <v>1048</v>
      </c>
      <c r="D19" s="65"/>
      <c r="E19" s="65" t="s">
        <v>779</v>
      </c>
      <c r="F19" s="65" t="s">
        <v>1086</v>
      </c>
      <c r="G19" s="67">
        <v>431</v>
      </c>
      <c r="H19" s="65" t="s">
        <v>963</v>
      </c>
      <c r="I19" s="65" t="s">
        <v>1234</v>
      </c>
      <c r="J19" s="12" t="s">
        <v>781</v>
      </c>
      <c r="K19" s="12" t="s">
        <v>1263</v>
      </c>
      <c r="L19" s="12" t="s">
        <v>780</v>
      </c>
      <c r="M19" s="12" t="s">
        <v>11</v>
      </c>
      <c r="N19" s="41">
        <v>20</v>
      </c>
      <c r="O19" s="45">
        <v>264000</v>
      </c>
      <c r="P19" s="46">
        <f>$O19/SUMIFS($O:$O,$A:$A,$A19)</f>
        <v>1</v>
      </c>
      <c r="Q19" s="70"/>
      <c r="R19" s="48">
        <f>ROUND($Q$19*P19,0)</f>
        <v>0</v>
      </c>
      <c r="S19" s="42" t="s">
        <v>1530</v>
      </c>
      <c r="T19" s="13" t="s">
        <v>781</v>
      </c>
      <c r="U19" s="15">
        <v>264000</v>
      </c>
      <c r="V19" s="17"/>
      <c r="W19" s="18"/>
      <c r="X19" s="19"/>
      <c r="Y19" s="13"/>
      <c r="Z19" s="13"/>
      <c r="AA19" s="15"/>
      <c r="AB19" s="13"/>
      <c r="AC19" s="13"/>
      <c r="AD19" s="15"/>
      <c r="AE19" s="13"/>
      <c r="AF19" s="13"/>
      <c r="AG19" s="15"/>
      <c r="AH19" s="13" t="s">
        <v>966</v>
      </c>
    </row>
    <row r="20" spans="1:34" s="3" customFormat="1" ht="21" customHeight="1" outlineLevel="1" x14ac:dyDescent="0.2">
      <c r="A20" s="64" t="s">
        <v>1798</v>
      </c>
      <c r="B20" s="65"/>
      <c r="C20" s="66"/>
      <c r="D20" s="65"/>
      <c r="E20" s="65"/>
      <c r="F20" s="65"/>
      <c r="G20" s="67"/>
      <c r="H20" s="65"/>
      <c r="I20" s="65"/>
      <c r="J20" s="12"/>
      <c r="K20" s="12"/>
      <c r="L20" s="12"/>
      <c r="M20" s="12"/>
      <c r="N20" s="41"/>
      <c r="O20" s="45">
        <f>SUBTOTAL(9,O19:O19)</f>
        <v>264000</v>
      </c>
      <c r="P20" s="46"/>
      <c r="Q20" s="77"/>
      <c r="R20" s="48"/>
      <c r="S20" s="42"/>
      <c r="T20" s="13"/>
      <c r="U20" s="15"/>
      <c r="V20" s="17"/>
      <c r="W20" s="18"/>
      <c r="X20" s="19"/>
      <c r="Y20" s="13"/>
      <c r="Z20" s="13"/>
      <c r="AA20" s="15"/>
      <c r="AB20" s="13"/>
      <c r="AC20" s="13"/>
      <c r="AD20" s="15"/>
      <c r="AE20" s="13"/>
      <c r="AF20" s="13"/>
      <c r="AG20" s="15"/>
      <c r="AH20" s="13"/>
    </row>
    <row r="21" spans="1:34" s="3" customFormat="1" ht="21" customHeight="1" outlineLevel="2" x14ac:dyDescent="0.2">
      <c r="A21" s="64">
        <v>7</v>
      </c>
      <c r="B21" s="65">
        <f>B19+1</f>
        <v>11</v>
      </c>
      <c r="C21" s="66" t="s">
        <v>1048</v>
      </c>
      <c r="D21" s="65"/>
      <c r="E21" s="65" t="s">
        <v>775</v>
      </c>
      <c r="F21" s="65" t="s">
        <v>1086</v>
      </c>
      <c r="G21" s="67">
        <v>431</v>
      </c>
      <c r="H21" s="65" t="s">
        <v>963</v>
      </c>
      <c r="I21" s="65" t="s">
        <v>1234</v>
      </c>
      <c r="J21" s="12" t="s">
        <v>776</v>
      </c>
      <c r="K21" s="12" t="s">
        <v>1264</v>
      </c>
      <c r="L21" s="12" t="s">
        <v>1265</v>
      </c>
      <c r="M21" s="12" t="s">
        <v>11</v>
      </c>
      <c r="N21" s="41">
        <v>4</v>
      </c>
      <c r="O21" s="45">
        <v>18000</v>
      </c>
      <c r="P21" s="46">
        <f t="shared" ref="P21:P33" si="2">$O21/SUMIFS($O:$O,$A:$A,$A21)</f>
        <v>2.306775512296395E-2</v>
      </c>
      <c r="Q21" s="91"/>
      <c r="R21" s="48">
        <f>ROUND($Q$21*P21,0)</f>
        <v>0</v>
      </c>
      <c r="S21" s="42" t="s">
        <v>965</v>
      </c>
      <c r="T21" s="13" t="s">
        <v>776</v>
      </c>
      <c r="U21" s="15">
        <v>18000</v>
      </c>
      <c r="V21" s="13"/>
      <c r="W21" s="13"/>
      <c r="X21" s="15"/>
      <c r="Y21" s="13"/>
      <c r="Z21" s="13"/>
      <c r="AA21" s="15"/>
      <c r="AB21" s="13"/>
      <c r="AC21" s="13"/>
      <c r="AD21" s="15"/>
      <c r="AE21" s="13"/>
      <c r="AF21" s="13"/>
      <c r="AG21" s="15"/>
      <c r="AH21" s="13" t="s">
        <v>966</v>
      </c>
    </row>
    <row r="22" spans="1:34" s="3" customFormat="1" ht="21" customHeight="1" outlineLevel="2" x14ac:dyDescent="0.2">
      <c r="A22" s="64">
        <v>7</v>
      </c>
      <c r="B22" s="65">
        <f t="shared" si="0"/>
        <v>12</v>
      </c>
      <c r="C22" s="66" t="s">
        <v>1048</v>
      </c>
      <c r="D22" s="65"/>
      <c r="E22" s="65" t="s">
        <v>777</v>
      </c>
      <c r="F22" s="65" t="s">
        <v>1086</v>
      </c>
      <c r="G22" s="67">
        <v>431</v>
      </c>
      <c r="H22" s="65" t="s">
        <v>963</v>
      </c>
      <c r="I22" s="65" t="s">
        <v>1234</v>
      </c>
      <c r="J22" s="12" t="s">
        <v>778</v>
      </c>
      <c r="K22" s="12" t="s">
        <v>1266</v>
      </c>
      <c r="L22" s="12" t="s">
        <v>51</v>
      </c>
      <c r="M22" s="12" t="s">
        <v>11</v>
      </c>
      <c r="N22" s="41">
        <v>26</v>
      </c>
      <c r="O22" s="45">
        <v>15334</v>
      </c>
      <c r="P22" s="46">
        <f t="shared" si="2"/>
        <v>1.9651164280862735E-2</v>
      </c>
      <c r="Q22" s="92"/>
      <c r="R22" s="48">
        <f t="shared" ref="R22:R32" si="3">ROUND($Q$21*P22,0)</f>
        <v>0</v>
      </c>
      <c r="S22" s="42" t="s">
        <v>965</v>
      </c>
      <c r="T22" s="13" t="s">
        <v>778</v>
      </c>
      <c r="U22" s="15">
        <v>15334</v>
      </c>
      <c r="V22" s="13"/>
      <c r="W22" s="13"/>
      <c r="X22" s="15"/>
      <c r="Y22" s="13"/>
      <c r="Z22" s="13"/>
      <c r="AA22" s="15"/>
      <c r="AB22" s="13"/>
      <c r="AC22" s="13"/>
      <c r="AD22" s="15"/>
      <c r="AE22" s="13"/>
      <c r="AF22" s="13"/>
      <c r="AG22" s="15"/>
      <c r="AH22" s="13" t="s">
        <v>966</v>
      </c>
    </row>
    <row r="23" spans="1:34" s="3" customFormat="1" ht="21" customHeight="1" outlineLevel="2" x14ac:dyDescent="0.2">
      <c r="A23" s="64">
        <v>7</v>
      </c>
      <c r="B23" s="65">
        <f t="shared" si="0"/>
        <v>13</v>
      </c>
      <c r="C23" s="66" t="s">
        <v>1048</v>
      </c>
      <c r="D23" s="65"/>
      <c r="E23" s="65" t="s">
        <v>801</v>
      </c>
      <c r="F23" s="65" t="s">
        <v>1086</v>
      </c>
      <c r="G23" s="67">
        <v>431</v>
      </c>
      <c r="H23" s="65" t="s">
        <v>967</v>
      </c>
      <c r="I23" s="65" t="s">
        <v>1234</v>
      </c>
      <c r="J23" s="12" t="s">
        <v>802</v>
      </c>
      <c r="K23" s="12" t="s">
        <v>1267</v>
      </c>
      <c r="L23" s="12" t="s">
        <v>1268</v>
      </c>
      <c r="M23" s="12" t="s">
        <v>11</v>
      </c>
      <c r="N23" s="41">
        <v>16</v>
      </c>
      <c r="O23" s="45">
        <v>30000</v>
      </c>
      <c r="P23" s="46">
        <f t="shared" si="2"/>
        <v>3.8446258538273249E-2</v>
      </c>
      <c r="Q23" s="92"/>
      <c r="R23" s="48">
        <f t="shared" si="3"/>
        <v>0</v>
      </c>
      <c r="S23" s="42" t="s">
        <v>965</v>
      </c>
      <c r="T23" s="13" t="s">
        <v>802</v>
      </c>
      <c r="U23" s="71" t="s">
        <v>1792</v>
      </c>
      <c r="V23" s="13"/>
      <c r="W23" s="13"/>
      <c r="X23" s="15"/>
      <c r="Y23" s="13"/>
      <c r="Z23" s="13"/>
      <c r="AA23" s="15"/>
      <c r="AB23" s="13"/>
      <c r="AC23" s="13"/>
      <c r="AD23" s="15"/>
      <c r="AE23" s="13"/>
      <c r="AF23" s="13"/>
      <c r="AG23" s="15"/>
      <c r="AH23" s="13" t="s">
        <v>966</v>
      </c>
    </row>
    <row r="24" spans="1:34" s="3" customFormat="1" ht="21" customHeight="1" outlineLevel="2" x14ac:dyDescent="0.2">
      <c r="A24" s="64">
        <v>7</v>
      </c>
      <c r="B24" s="65">
        <f t="shared" si="0"/>
        <v>14</v>
      </c>
      <c r="C24" s="66" t="s">
        <v>1048</v>
      </c>
      <c r="D24" s="65"/>
      <c r="E24" s="65" t="s">
        <v>803</v>
      </c>
      <c r="F24" s="65" t="s">
        <v>1086</v>
      </c>
      <c r="G24" s="67">
        <v>431</v>
      </c>
      <c r="H24" s="65" t="s">
        <v>963</v>
      </c>
      <c r="I24" s="65" t="s">
        <v>1234</v>
      </c>
      <c r="J24" s="12" t="s">
        <v>805</v>
      </c>
      <c r="K24" s="12" t="s">
        <v>804</v>
      </c>
      <c r="L24" s="12" t="s">
        <v>276</v>
      </c>
      <c r="M24" s="12" t="s">
        <v>11</v>
      </c>
      <c r="N24" s="41">
        <v>18</v>
      </c>
      <c r="O24" s="45">
        <v>191084</v>
      </c>
      <c r="P24" s="46">
        <f t="shared" si="2"/>
        <v>0.24488216221758019</v>
      </c>
      <c r="Q24" s="92"/>
      <c r="R24" s="48">
        <f t="shared" si="3"/>
        <v>0</v>
      </c>
      <c r="S24" s="42" t="s">
        <v>965</v>
      </c>
      <c r="T24" s="13" t="s">
        <v>805</v>
      </c>
      <c r="U24" s="71">
        <v>191084</v>
      </c>
      <c r="V24" s="13"/>
      <c r="W24" s="13"/>
      <c r="X24" s="15"/>
      <c r="Y24" s="13"/>
      <c r="Z24" s="13"/>
      <c r="AA24" s="15"/>
      <c r="AB24" s="13"/>
      <c r="AC24" s="13"/>
      <c r="AD24" s="15"/>
      <c r="AE24" s="13"/>
      <c r="AF24" s="13"/>
      <c r="AG24" s="15"/>
      <c r="AH24" s="13" t="s">
        <v>966</v>
      </c>
    </row>
    <row r="25" spans="1:34" s="3" customFormat="1" ht="21" customHeight="1" outlineLevel="2" x14ac:dyDescent="0.2">
      <c r="A25" s="64">
        <v>7</v>
      </c>
      <c r="B25" s="65">
        <f t="shared" si="0"/>
        <v>15</v>
      </c>
      <c r="C25" s="66" t="s">
        <v>1048</v>
      </c>
      <c r="D25" s="65"/>
      <c r="E25" s="65" t="s">
        <v>810</v>
      </c>
      <c r="F25" s="65" t="s">
        <v>1086</v>
      </c>
      <c r="G25" s="67">
        <v>431</v>
      </c>
      <c r="H25" s="65" t="s">
        <v>963</v>
      </c>
      <c r="I25" s="65" t="s">
        <v>1234</v>
      </c>
      <c r="J25" s="12" t="s">
        <v>813</v>
      </c>
      <c r="K25" s="12" t="s">
        <v>811</v>
      </c>
      <c r="L25" s="12" t="s">
        <v>812</v>
      </c>
      <c r="M25" s="12" t="s">
        <v>11</v>
      </c>
      <c r="N25" s="41">
        <v>650</v>
      </c>
      <c r="O25" s="45">
        <v>14500</v>
      </c>
      <c r="P25" s="46">
        <f t="shared" si="2"/>
        <v>1.8582358293498739E-2</v>
      </c>
      <c r="Q25" s="92"/>
      <c r="R25" s="48">
        <f t="shared" si="3"/>
        <v>0</v>
      </c>
      <c r="S25" s="42" t="s">
        <v>965</v>
      </c>
      <c r="T25" s="13" t="s">
        <v>813</v>
      </c>
      <c r="U25" s="15">
        <v>14500</v>
      </c>
      <c r="V25" s="13"/>
      <c r="W25" s="13"/>
      <c r="X25" s="15"/>
      <c r="Y25" s="13"/>
      <c r="Z25" s="13"/>
      <c r="AA25" s="15"/>
      <c r="AB25" s="13"/>
      <c r="AC25" s="13"/>
      <c r="AD25" s="15"/>
      <c r="AE25" s="13"/>
      <c r="AF25" s="13"/>
      <c r="AG25" s="15"/>
      <c r="AH25" s="13" t="s">
        <v>966</v>
      </c>
    </row>
    <row r="26" spans="1:34" s="3" customFormat="1" ht="21" customHeight="1" outlineLevel="2" x14ac:dyDescent="0.2">
      <c r="A26" s="64">
        <v>7</v>
      </c>
      <c r="B26" s="65">
        <f t="shared" si="0"/>
        <v>16</v>
      </c>
      <c r="C26" s="66" t="s">
        <v>1048</v>
      </c>
      <c r="D26" s="65"/>
      <c r="E26" s="65" t="s">
        <v>814</v>
      </c>
      <c r="F26" s="65" t="s">
        <v>1086</v>
      </c>
      <c r="G26" s="67">
        <v>431</v>
      </c>
      <c r="H26" s="65" t="s">
        <v>963</v>
      </c>
      <c r="I26" s="65" t="s">
        <v>1234</v>
      </c>
      <c r="J26" s="12" t="s">
        <v>816</v>
      </c>
      <c r="K26" s="12" t="s">
        <v>815</v>
      </c>
      <c r="L26" s="12" t="s">
        <v>780</v>
      </c>
      <c r="M26" s="12" t="s">
        <v>11</v>
      </c>
      <c r="N26" s="41">
        <v>30</v>
      </c>
      <c r="O26" s="45">
        <v>186891</v>
      </c>
      <c r="P26" s="46">
        <f t="shared" si="2"/>
        <v>0.23950865681588088</v>
      </c>
      <c r="Q26" s="92"/>
      <c r="R26" s="48">
        <f t="shared" si="3"/>
        <v>0</v>
      </c>
      <c r="S26" s="42" t="s">
        <v>965</v>
      </c>
      <c r="T26" s="13" t="s">
        <v>816</v>
      </c>
      <c r="U26" s="15">
        <v>186891</v>
      </c>
      <c r="V26" s="13"/>
      <c r="W26" s="13"/>
      <c r="X26" s="15"/>
      <c r="Y26" s="13"/>
      <c r="Z26" s="13"/>
      <c r="AA26" s="15"/>
      <c r="AB26" s="13"/>
      <c r="AC26" s="13"/>
      <c r="AD26" s="15"/>
      <c r="AE26" s="13"/>
      <c r="AF26" s="13"/>
      <c r="AG26" s="15"/>
      <c r="AH26" s="13" t="s">
        <v>966</v>
      </c>
    </row>
    <row r="27" spans="1:34" s="3" customFormat="1" ht="21" customHeight="1" outlineLevel="2" x14ac:dyDescent="0.2">
      <c r="A27" s="64">
        <v>7</v>
      </c>
      <c r="B27" s="65">
        <f t="shared" si="0"/>
        <v>17</v>
      </c>
      <c r="C27" s="66" t="s">
        <v>1048</v>
      </c>
      <c r="D27" s="65"/>
      <c r="E27" s="65" t="s">
        <v>1049</v>
      </c>
      <c r="F27" s="65" t="s">
        <v>1086</v>
      </c>
      <c r="G27" s="67">
        <v>431</v>
      </c>
      <c r="H27" s="65" t="s">
        <v>963</v>
      </c>
      <c r="I27" s="65" t="s">
        <v>1234</v>
      </c>
      <c r="J27" s="12" t="s">
        <v>817</v>
      </c>
      <c r="K27" s="12" t="s">
        <v>1269</v>
      </c>
      <c r="L27" s="12" t="s">
        <v>1270</v>
      </c>
      <c r="M27" s="12" t="s">
        <v>782</v>
      </c>
      <c r="N27" s="41">
        <v>45000</v>
      </c>
      <c r="O27" s="45">
        <v>2985</v>
      </c>
      <c r="P27" s="46">
        <f t="shared" si="2"/>
        <v>3.8254027245581885E-3</v>
      </c>
      <c r="Q27" s="92"/>
      <c r="R27" s="48">
        <f t="shared" si="3"/>
        <v>0</v>
      </c>
      <c r="S27" s="42" t="s">
        <v>965</v>
      </c>
      <c r="T27" s="13" t="s">
        <v>817</v>
      </c>
      <c r="U27" s="71">
        <v>2985</v>
      </c>
      <c r="V27" s="13"/>
      <c r="W27" s="13"/>
      <c r="X27" s="15"/>
      <c r="Y27" s="13"/>
      <c r="Z27" s="13"/>
      <c r="AA27" s="15"/>
      <c r="AB27" s="13"/>
      <c r="AC27" s="13"/>
      <c r="AD27" s="15"/>
      <c r="AE27" s="13"/>
      <c r="AF27" s="13"/>
      <c r="AG27" s="15"/>
      <c r="AH27" s="13" t="s">
        <v>966</v>
      </c>
    </row>
    <row r="28" spans="1:34" s="3" customFormat="1" ht="21" customHeight="1" outlineLevel="2" x14ac:dyDescent="0.2">
      <c r="A28" s="64">
        <v>7</v>
      </c>
      <c r="B28" s="65">
        <f t="shared" si="0"/>
        <v>18</v>
      </c>
      <c r="C28" s="66" t="s">
        <v>1048</v>
      </c>
      <c r="D28" s="65"/>
      <c r="E28" s="65" t="s">
        <v>1050</v>
      </c>
      <c r="F28" s="65" t="s">
        <v>1086</v>
      </c>
      <c r="G28" s="67">
        <v>431</v>
      </c>
      <c r="H28" s="65" t="s">
        <v>963</v>
      </c>
      <c r="I28" s="65" t="s">
        <v>1234</v>
      </c>
      <c r="J28" s="12" t="s">
        <v>817</v>
      </c>
      <c r="K28" s="12" t="s">
        <v>1269</v>
      </c>
      <c r="L28" s="12" t="s">
        <v>1271</v>
      </c>
      <c r="M28" s="12" t="s">
        <v>782</v>
      </c>
      <c r="N28" s="41">
        <v>2000</v>
      </c>
      <c r="O28" s="45">
        <v>5250</v>
      </c>
      <c r="P28" s="46">
        <f t="shared" si="2"/>
        <v>6.728095244197819E-3</v>
      </c>
      <c r="Q28" s="92"/>
      <c r="R28" s="48">
        <f t="shared" si="3"/>
        <v>0</v>
      </c>
      <c r="S28" s="42" t="s">
        <v>965</v>
      </c>
      <c r="T28" s="13" t="s">
        <v>817</v>
      </c>
      <c r="U28" s="15">
        <v>5250</v>
      </c>
      <c r="V28" s="13"/>
      <c r="W28" s="13"/>
      <c r="X28" s="15"/>
      <c r="Y28" s="13"/>
      <c r="Z28" s="13"/>
      <c r="AA28" s="15"/>
      <c r="AB28" s="13"/>
      <c r="AC28" s="13"/>
      <c r="AD28" s="15"/>
      <c r="AE28" s="13"/>
      <c r="AF28" s="13"/>
      <c r="AG28" s="15"/>
      <c r="AH28" s="13" t="s">
        <v>966</v>
      </c>
    </row>
    <row r="29" spans="1:34" s="3" customFormat="1" ht="21" customHeight="1" outlineLevel="2" x14ac:dyDescent="0.2">
      <c r="A29" s="64">
        <v>7</v>
      </c>
      <c r="B29" s="65">
        <f t="shared" si="0"/>
        <v>19</v>
      </c>
      <c r="C29" s="66" t="s">
        <v>1048</v>
      </c>
      <c r="D29" s="65"/>
      <c r="E29" s="65" t="s">
        <v>818</v>
      </c>
      <c r="F29" s="65" t="s">
        <v>1086</v>
      </c>
      <c r="G29" s="67">
        <v>431</v>
      </c>
      <c r="H29" s="65" t="s">
        <v>963</v>
      </c>
      <c r="I29" s="65" t="s">
        <v>1234</v>
      </c>
      <c r="J29" s="12" t="s">
        <v>820</v>
      </c>
      <c r="K29" s="12" t="s">
        <v>819</v>
      </c>
      <c r="L29" s="12" t="s">
        <v>51</v>
      </c>
      <c r="M29" s="12" t="s">
        <v>11</v>
      </c>
      <c r="N29" s="41">
        <v>80</v>
      </c>
      <c r="O29" s="45">
        <v>14546</v>
      </c>
      <c r="P29" s="46">
        <f t="shared" si="2"/>
        <v>1.8641309223257425E-2</v>
      </c>
      <c r="Q29" s="92"/>
      <c r="R29" s="48">
        <f t="shared" si="3"/>
        <v>0</v>
      </c>
      <c r="S29" s="42" t="s">
        <v>965</v>
      </c>
      <c r="T29" s="13" t="s">
        <v>820</v>
      </c>
      <c r="U29" s="15">
        <v>14546</v>
      </c>
      <c r="V29" s="13"/>
      <c r="W29" s="13"/>
      <c r="X29" s="15"/>
      <c r="Y29" s="13"/>
      <c r="Z29" s="13"/>
      <c r="AA29" s="15"/>
      <c r="AB29" s="13"/>
      <c r="AC29" s="13"/>
      <c r="AD29" s="15"/>
      <c r="AE29" s="13"/>
      <c r="AF29" s="13"/>
      <c r="AG29" s="15"/>
      <c r="AH29" s="13" t="s">
        <v>966</v>
      </c>
    </row>
    <row r="30" spans="1:34" s="3" customFormat="1" ht="21" customHeight="1" outlineLevel="2" x14ac:dyDescent="0.2">
      <c r="A30" s="64">
        <v>7</v>
      </c>
      <c r="B30" s="65">
        <f t="shared" si="0"/>
        <v>20</v>
      </c>
      <c r="C30" s="66" t="s">
        <v>1048</v>
      </c>
      <c r="D30" s="65"/>
      <c r="E30" s="65" t="s">
        <v>821</v>
      </c>
      <c r="F30" s="65" t="s">
        <v>1086</v>
      </c>
      <c r="G30" s="67">
        <v>431</v>
      </c>
      <c r="H30" s="65" t="s">
        <v>963</v>
      </c>
      <c r="I30" s="65" t="s">
        <v>1234</v>
      </c>
      <c r="J30" s="12" t="s">
        <v>823</v>
      </c>
      <c r="K30" s="12" t="s">
        <v>1272</v>
      </c>
      <c r="L30" s="12" t="s">
        <v>822</v>
      </c>
      <c r="M30" s="12" t="s">
        <v>11</v>
      </c>
      <c r="N30" s="41">
        <v>90</v>
      </c>
      <c r="O30" s="45">
        <v>17700</v>
      </c>
      <c r="P30" s="46">
        <f t="shared" si="2"/>
        <v>2.2683292537581216E-2</v>
      </c>
      <c r="Q30" s="92"/>
      <c r="R30" s="48">
        <f t="shared" si="3"/>
        <v>0</v>
      </c>
      <c r="S30" s="42" t="s">
        <v>965</v>
      </c>
      <c r="T30" s="13" t="s">
        <v>823</v>
      </c>
      <c r="U30" s="15">
        <v>17700</v>
      </c>
      <c r="V30" s="13"/>
      <c r="W30" s="13"/>
      <c r="X30" s="15"/>
      <c r="Y30" s="13"/>
      <c r="Z30" s="13"/>
      <c r="AA30" s="15"/>
      <c r="AB30" s="13"/>
      <c r="AC30" s="13"/>
      <c r="AD30" s="15"/>
      <c r="AE30" s="13"/>
      <c r="AF30" s="13"/>
      <c r="AG30" s="15"/>
      <c r="AH30" s="13" t="s">
        <v>966</v>
      </c>
    </row>
    <row r="31" spans="1:34" s="3" customFormat="1" ht="21" customHeight="1" outlineLevel="2" x14ac:dyDescent="0.2">
      <c r="A31" s="64">
        <v>7</v>
      </c>
      <c r="B31" s="65">
        <f t="shared" si="0"/>
        <v>21</v>
      </c>
      <c r="C31" s="66" t="s">
        <v>1048</v>
      </c>
      <c r="D31" s="65"/>
      <c r="E31" s="65" t="s">
        <v>824</v>
      </c>
      <c r="F31" s="65" t="s">
        <v>1086</v>
      </c>
      <c r="G31" s="67">
        <v>431</v>
      </c>
      <c r="H31" s="65" t="s">
        <v>963</v>
      </c>
      <c r="I31" s="65" t="s">
        <v>1234</v>
      </c>
      <c r="J31" s="12" t="s">
        <v>827</v>
      </c>
      <c r="K31" s="12" t="s">
        <v>825</v>
      </c>
      <c r="L31" s="12" t="s">
        <v>826</v>
      </c>
      <c r="M31" s="12" t="s">
        <v>782</v>
      </c>
      <c r="N31" s="41">
        <v>1</v>
      </c>
      <c r="O31" s="45">
        <v>30600</v>
      </c>
      <c r="P31" s="46">
        <f t="shared" si="2"/>
        <v>3.9215183709038717E-2</v>
      </c>
      <c r="Q31" s="92"/>
      <c r="R31" s="48">
        <f t="shared" si="3"/>
        <v>0</v>
      </c>
      <c r="S31" s="42" t="s">
        <v>965</v>
      </c>
      <c r="T31" s="13" t="s">
        <v>827</v>
      </c>
      <c r="U31" s="15">
        <v>30600</v>
      </c>
      <c r="V31" s="13"/>
      <c r="W31" s="13"/>
      <c r="X31" s="15"/>
      <c r="Y31" s="13"/>
      <c r="Z31" s="13"/>
      <c r="AA31" s="15"/>
      <c r="AB31" s="13"/>
      <c r="AC31" s="13"/>
      <c r="AD31" s="15"/>
      <c r="AE31" s="13"/>
      <c r="AF31" s="13"/>
      <c r="AG31" s="15"/>
      <c r="AH31" s="13" t="s">
        <v>966</v>
      </c>
    </row>
    <row r="32" spans="1:34" s="3" customFormat="1" ht="21" customHeight="1" outlineLevel="2" x14ac:dyDescent="0.2">
      <c r="A32" s="64">
        <v>7</v>
      </c>
      <c r="B32" s="65">
        <f t="shared" si="0"/>
        <v>22</v>
      </c>
      <c r="C32" s="66" t="s">
        <v>1048</v>
      </c>
      <c r="D32" s="65"/>
      <c r="E32" s="65" t="s">
        <v>828</v>
      </c>
      <c r="F32" s="65" t="s">
        <v>1086</v>
      </c>
      <c r="G32" s="67">
        <v>431</v>
      </c>
      <c r="H32" s="65" t="s">
        <v>963</v>
      </c>
      <c r="I32" s="65" t="s">
        <v>1234</v>
      </c>
      <c r="J32" s="12" t="s">
        <v>831</v>
      </c>
      <c r="K32" s="12" t="s">
        <v>829</v>
      </c>
      <c r="L32" s="12" t="s">
        <v>830</v>
      </c>
      <c r="M32" s="12" t="s">
        <v>11</v>
      </c>
      <c r="N32" s="41">
        <v>100</v>
      </c>
      <c r="O32" s="45">
        <v>232720</v>
      </c>
      <c r="P32" s="46">
        <f t="shared" si="2"/>
        <v>0.29824044290089835</v>
      </c>
      <c r="Q32" s="92"/>
      <c r="R32" s="48">
        <f t="shared" si="3"/>
        <v>0</v>
      </c>
      <c r="S32" s="42" t="s">
        <v>965</v>
      </c>
      <c r="T32" s="13" t="s">
        <v>831</v>
      </c>
      <c r="U32" s="15">
        <v>232720</v>
      </c>
      <c r="V32" s="13"/>
      <c r="W32" s="13"/>
      <c r="X32" s="15"/>
      <c r="Y32" s="13"/>
      <c r="Z32" s="13"/>
      <c r="AA32" s="15"/>
      <c r="AB32" s="13"/>
      <c r="AC32" s="13"/>
      <c r="AD32" s="15"/>
      <c r="AE32" s="13"/>
      <c r="AF32" s="13"/>
      <c r="AG32" s="15"/>
      <c r="AH32" s="13" t="s">
        <v>966</v>
      </c>
    </row>
    <row r="33" spans="1:34" s="3" customFormat="1" ht="21" customHeight="1" outlineLevel="2" x14ac:dyDescent="0.2">
      <c r="A33" s="64">
        <v>7</v>
      </c>
      <c r="B33" s="65">
        <f t="shared" si="0"/>
        <v>23</v>
      </c>
      <c r="C33" s="66" t="s">
        <v>1048</v>
      </c>
      <c r="D33" s="65"/>
      <c r="E33" s="65" t="s">
        <v>773</v>
      </c>
      <c r="F33" s="65" t="s">
        <v>1086</v>
      </c>
      <c r="G33" s="67">
        <v>431</v>
      </c>
      <c r="H33" s="65" t="s">
        <v>963</v>
      </c>
      <c r="I33" s="65" t="s">
        <v>1234</v>
      </c>
      <c r="J33" s="12">
        <v>656900761</v>
      </c>
      <c r="K33" s="12" t="s">
        <v>774</v>
      </c>
      <c r="L33" s="12" t="s">
        <v>1273</v>
      </c>
      <c r="M33" s="12" t="s">
        <v>11</v>
      </c>
      <c r="N33" s="41">
        <v>20</v>
      </c>
      <c r="O33" s="45">
        <v>20700</v>
      </c>
      <c r="P33" s="46">
        <f t="shared" si="2"/>
        <v>2.6527918391408542E-2</v>
      </c>
      <c r="Q33" s="93"/>
      <c r="R33" s="48">
        <f>ROUND($Q$21*P33,0)</f>
        <v>0</v>
      </c>
      <c r="S33" s="42" t="s">
        <v>965</v>
      </c>
      <c r="T33" s="13">
        <v>656900783</v>
      </c>
      <c r="U33" s="15">
        <v>20700</v>
      </c>
      <c r="V33" s="13"/>
      <c r="W33" s="13"/>
      <c r="X33" s="15"/>
      <c r="Y33" s="13"/>
      <c r="Z33" s="13"/>
      <c r="AA33" s="15"/>
      <c r="AB33" s="13"/>
      <c r="AC33" s="13"/>
      <c r="AD33" s="15"/>
      <c r="AE33" s="13"/>
      <c r="AF33" s="13"/>
      <c r="AG33" s="15"/>
      <c r="AH33" s="13" t="s">
        <v>966</v>
      </c>
    </row>
    <row r="34" spans="1:34" s="3" customFormat="1" ht="21" customHeight="1" outlineLevel="1" x14ac:dyDescent="0.2">
      <c r="A34" s="64" t="s">
        <v>1799</v>
      </c>
      <c r="B34" s="65"/>
      <c r="C34" s="66"/>
      <c r="D34" s="65"/>
      <c r="E34" s="65"/>
      <c r="F34" s="65"/>
      <c r="G34" s="67"/>
      <c r="H34" s="65"/>
      <c r="I34" s="65"/>
      <c r="J34" s="12"/>
      <c r="K34" s="12"/>
      <c r="L34" s="12"/>
      <c r="M34" s="12"/>
      <c r="N34" s="41"/>
      <c r="O34" s="45">
        <f>SUBTOTAL(9,O21:O33)</f>
        <v>780310</v>
      </c>
      <c r="P34" s="46"/>
      <c r="Q34" s="76"/>
      <c r="R34" s="48"/>
      <c r="S34" s="42"/>
      <c r="T34" s="13"/>
      <c r="U34" s="15"/>
      <c r="V34" s="13"/>
      <c r="W34" s="13"/>
      <c r="X34" s="15"/>
      <c r="Y34" s="13"/>
      <c r="Z34" s="13"/>
      <c r="AA34" s="15"/>
      <c r="AB34" s="13"/>
      <c r="AC34" s="13"/>
      <c r="AD34" s="15"/>
      <c r="AE34" s="13"/>
      <c r="AF34" s="13"/>
      <c r="AG34" s="15"/>
      <c r="AH34" s="13"/>
    </row>
    <row r="35" spans="1:34" s="3" customFormat="1" ht="21" customHeight="1" outlineLevel="2" x14ac:dyDescent="0.2">
      <c r="A35" s="64">
        <v>8</v>
      </c>
      <c r="B35" s="65">
        <f>B33+1</f>
        <v>24</v>
      </c>
      <c r="C35" s="66" t="s">
        <v>1048</v>
      </c>
      <c r="D35" s="65"/>
      <c r="E35" s="65" t="s">
        <v>1210</v>
      </c>
      <c r="F35" s="65" t="s">
        <v>1086</v>
      </c>
      <c r="G35" s="67">
        <v>431</v>
      </c>
      <c r="H35" s="65" t="s">
        <v>967</v>
      </c>
      <c r="I35" s="65" t="s">
        <v>1234</v>
      </c>
      <c r="J35" s="12" t="s">
        <v>1531</v>
      </c>
      <c r="K35" s="12" t="s">
        <v>1274</v>
      </c>
      <c r="L35" s="12" t="s">
        <v>1275</v>
      </c>
      <c r="M35" s="12" t="s">
        <v>11</v>
      </c>
      <c r="N35" s="41">
        <v>100</v>
      </c>
      <c r="O35" s="45">
        <v>880000</v>
      </c>
      <c r="P35" s="46">
        <f>$O35/SUMIFS($O:$O,$A:$A,$A35)</f>
        <v>1</v>
      </c>
      <c r="Q35" s="70"/>
      <c r="R35" s="48">
        <f>ROUND($Q$35*P35,0)</f>
        <v>0</v>
      </c>
      <c r="S35" s="42" t="s">
        <v>1607</v>
      </c>
      <c r="T35" s="13" t="s">
        <v>1531</v>
      </c>
      <c r="U35" s="71" t="s">
        <v>1792</v>
      </c>
      <c r="V35" s="17"/>
      <c r="W35" s="18"/>
      <c r="X35" s="19"/>
      <c r="Y35" s="13"/>
      <c r="Z35" s="13"/>
      <c r="AA35" s="15"/>
      <c r="AB35" s="13"/>
      <c r="AC35" s="13"/>
      <c r="AD35" s="15"/>
      <c r="AE35" s="13"/>
      <c r="AF35" s="13"/>
      <c r="AG35" s="15"/>
      <c r="AH35" s="13" t="s">
        <v>966</v>
      </c>
    </row>
    <row r="36" spans="1:34" s="3" customFormat="1" ht="21" customHeight="1" outlineLevel="1" x14ac:dyDescent="0.2">
      <c r="A36" s="64" t="s">
        <v>1800</v>
      </c>
      <c r="B36" s="65"/>
      <c r="C36" s="66"/>
      <c r="D36" s="65"/>
      <c r="E36" s="65"/>
      <c r="F36" s="65"/>
      <c r="G36" s="67"/>
      <c r="H36" s="65"/>
      <c r="I36" s="65"/>
      <c r="J36" s="12"/>
      <c r="K36" s="12"/>
      <c r="L36" s="12"/>
      <c r="M36" s="12"/>
      <c r="N36" s="41"/>
      <c r="O36" s="45">
        <f>SUBTOTAL(9,O35:O35)</f>
        <v>880000</v>
      </c>
      <c r="P36" s="46"/>
      <c r="Q36" s="70"/>
      <c r="R36" s="48"/>
      <c r="S36" s="42"/>
      <c r="T36" s="13"/>
      <c r="U36" s="71"/>
      <c r="V36" s="17"/>
      <c r="W36" s="18"/>
      <c r="X36" s="19"/>
      <c r="Y36" s="13"/>
      <c r="Z36" s="13"/>
      <c r="AA36" s="15"/>
      <c r="AB36" s="13"/>
      <c r="AC36" s="13"/>
      <c r="AD36" s="15"/>
      <c r="AE36" s="13"/>
      <c r="AF36" s="13"/>
      <c r="AG36" s="15"/>
      <c r="AH36" s="13"/>
    </row>
    <row r="37" spans="1:34" s="3" customFormat="1" ht="21" customHeight="1" outlineLevel="2" x14ac:dyDescent="0.2">
      <c r="A37" s="64">
        <v>9</v>
      </c>
      <c r="B37" s="65">
        <f>B35+1</f>
        <v>25</v>
      </c>
      <c r="C37" s="66" t="s">
        <v>1048</v>
      </c>
      <c r="D37" s="65"/>
      <c r="E37" s="65" t="s">
        <v>1602</v>
      </c>
      <c r="F37" s="65" t="s">
        <v>1086</v>
      </c>
      <c r="G37" s="67">
        <v>431</v>
      </c>
      <c r="H37" s="65" t="s">
        <v>967</v>
      </c>
      <c r="I37" s="65" t="s">
        <v>1234</v>
      </c>
      <c r="J37" s="12" t="s">
        <v>1603</v>
      </c>
      <c r="K37" s="12" t="s">
        <v>1604</v>
      </c>
      <c r="L37" s="12" t="s">
        <v>1605</v>
      </c>
      <c r="M37" s="12" t="s">
        <v>4</v>
      </c>
      <c r="N37" s="41">
        <v>180</v>
      </c>
      <c r="O37" s="45">
        <v>650000</v>
      </c>
      <c r="P37" s="46">
        <f>$O37/SUMIFS($O:$O,$A:$A,$A37)</f>
        <v>1</v>
      </c>
      <c r="Q37" s="70"/>
      <c r="R37" s="48">
        <f>ROUND($Q$37*P37,0)</f>
        <v>0</v>
      </c>
      <c r="S37" s="42" t="s">
        <v>1606</v>
      </c>
      <c r="T37" s="13" t="s">
        <v>1603</v>
      </c>
      <c r="U37" s="71" t="s">
        <v>1792</v>
      </c>
      <c r="V37" s="13"/>
      <c r="W37" s="13"/>
      <c r="X37" s="15"/>
      <c r="Y37" s="13"/>
      <c r="Z37" s="13"/>
      <c r="AA37" s="15"/>
      <c r="AB37" s="13"/>
      <c r="AC37" s="13"/>
      <c r="AD37" s="15"/>
      <c r="AE37" s="13"/>
      <c r="AF37" s="13"/>
      <c r="AG37" s="15"/>
      <c r="AH37" s="13" t="s">
        <v>966</v>
      </c>
    </row>
    <row r="38" spans="1:34" s="3" customFormat="1" ht="21" customHeight="1" outlineLevel="1" x14ac:dyDescent="0.2">
      <c r="A38" s="64" t="s">
        <v>1801</v>
      </c>
      <c r="B38" s="65"/>
      <c r="C38" s="66"/>
      <c r="D38" s="65"/>
      <c r="E38" s="65"/>
      <c r="F38" s="65"/>
      <c r="G38" s="67"/>
      <c r="H38" s="65"/>
      <c r="I38" s="65"/>
      <c r="J38" s="12"/>
      <c r="K38" s="12"/>
      <c r="L38" s="12"/>
      <c r="M38" s="12"/>
      <c r="N38" s="41"/>
      <c r="O38" s="45">
        <f>SUBTOTAL(9,O37:O37)</f>
        <v>650000</v>
      </c>
      <c r="P38" s="46"/>
      <c r="Q38" s="77"/>
      <c r="R38" s="48"/>
      <c r="S38" s="42"/>
      <c r="T38" s="13"/>
      <c r="U38" s="71"/>
      <c r="V38" s="13"/>
      <c r="W38" s="13"/>
      <c r="X38" s="15"/>
      <c r="Y38" s="13"/>
      <c r="Z38" s="13"/>
      <c r="AA38" s="15"/>
      <c r="AB38" s="13"/>
      <c r="AC38" s="13"/>
      <c r="AD38" s="15"/>
      <c r="AE38" s="13"/>
      <c r="AF38" s="13"/>
      <c r="AG38" s="15"/>
      <c r="AH38" s="13"/>
    </row>
    <row r="39" spans="1:34" s="3" customFormat="1" ht="21" customHeight="1" outlineLevel="2" x14ac:dyDescent="0.2">
      <c r="A39" s="64">
        <v>10</v>
      </c>
      <c r="B39" s="65">
        <f>B37+1</f>
        <v>26</v>
      </c>
      <c r="C39" s="66" t="s">
        <v>970</v>
      </c>
      <c r="D39" s="65"/>
      <c r="E39" s="65" t="s">
        <v>45</v>
      </c>
      <c r="F39" s="65" t="s">
        <v>1086</v>
      </c>
      <c r="G39" s="67">
        <v>631</v>
      </c>
      <c r="H39" s="65" t="s">
        <v>967</v>
      </c>
      <c r="I39" s="65" t="s">
        <v>1234</v>
      </c>
      <c r="J39" s="12" t="s">
        <v>47</v>
      </c>
      <c r="K39" s="12" t="s">
        <v>971</v>
      </c>
      <c r="L39" s="12" t="s">
        <v>46</v>
      </c>
      <c r="M39" s="12" t="s">
        <v>7</v>
      </c>
      <c r="N39" s="41">
        <v>224</v>
      </c>
      <c r="O39" s="45">
        <v>43509</v>
      </c>
      <c r="P39" s="46">
        <f t="shared" ref="P39:P72" si="4">$O39/SUMIFS($O:$O,$A:$A,$A39)</f>
        <v>2.7103682846606199E-2</v>
      </c>
      <c r="Q39" s="91"/>
      <c r="R39" s="48">
        <f>ROUND($Q$39*P39,0)</f>
        <v>0</v>
      </c>
      <c r="S39" s="42" t="s">
        <v>1532</v>
      </c>
      <c r="T39" s="13" t="s">
        <v>47</v>
      </c>
      <c r="U39" s="71" t="s">
        <v>1792</v>
      </c>
      <c r="V39" s="13"/>
      <c r="W39" s="13"/>
      <c r="X39" s="15"/>
      <c r="Y39" s="13"/>
      <c r="Z39" s="13"/>
      <c r="AA39" s="15"/>
      <c r="AB39" s="13"/>
      <c r="AC39" s="13"/>
      <c r="AD39" s="15"/>
      <c r="AE39" s="13"/>
      <c r="AF39" s="13"/>
      <c r="AG39" s="15"/>
      <c r="AH39" s="13"/>
    </row>
    <row r="40" spans="1:34" s="3" customFormat="1" ht="21" customHeight="1" outlineLevel="2" x14ac:dyDescent="0.2">
      <c r="A40" s="64">
        <v>10</v>
      </c>
      <c r="B40" s="65">
        <f t="shared" si="0"/>
        <v>27</v>
      </c>
      <c r="C40" s="66" t="s">
        <v>970</v>
      </c>
      <c r="D40" s="65"/>
      <c r="E40" s="65" t="s">
        <v>1051</v>
      </c>
      <c r="F40" s="65" t="s">
        <v>1086</v>
      </c>
      <c r="G40" s="67">
        <v>631</v>
      </c>
      <c r="H40" s="65" t="s">
        <v>967</v>
      </c>
      <c r="I40" s="65" t="s">
        <v>1234</v>
      </c>
      <c r="J40" s="12" t="s">
        <v>1235</v>
      </c>
      <c r="K40" s="12" t="s">
        <v>1109</v>
      </c>
      <c r="L40" s="12" t="s">
        <v>96</v>
      </c>
      <c r="M40" s="12" t="s">
        <v>35</v>
      </c>
      <c r="N40" s="41">
        <v>34</v>
      </c>
      <c r="O40" s="45">
        <v>23966</v>
      </c>
      <c r="P40" s="46">
        <f t="shared" si="4"/>
        <v>1.492948270706668E-2</v>
      </c>
      <c r="Q40" s="92"/>
      <c r="R40" s="48">
        <f t="shared" ref="R40:R71" si="5">ROUND($Q$39*P40,0)</f>
        <v>0</v>
      </c>
      <c r="S40" s="42" t="s">
        <v>1025</v>
      </c>
      <c r="T40" s="13" t="s">
        <v>1235</v>
      </c>
      <c r="U40" s="71" t="s">
        <v>1792</v>
      </c>
      <c r="V40" s="13"/>
      <c r="W40" s="13"/>
      <c r="X40" s="15"/>
      <c r="Y40" s="13"/>
      <c r="Z40" s="13"/>
      <c r="AA40" s="15"/>
      <c r="AB40" s="13"/>
      <c r="AC40" s="13"/>
      <c r="AD40" s="15"/>
      <c r="AE40" s="13"/>
      <c r="AF40" s="13"/>
      <c r="AG40" s="15"/>
      <c r="AH40" s="13"/>
    </row>
    <row r="41" spans="1:34" s="3" customFormat="1" ht="21" customHeight="1" outlineLevel="2" x14ac:dyDescent="0.2">
      <c r="A41" s="64">
        <v>10</v>
      </c>
      <c r="B41" s="65">
        <f t="shared" si="0"/>
        <v>28</v>
      </c>
      <c r="C41" s="66" t="s">
        <v>970</v>
      </c>
      <c r="D41" s="65"/>
      <c r="E41" s="65" t="s">
        <v>97</v>
      </c>
      <c r="F41" s="65" t="s">
        <v>1086</v>
      </c>
      <c r="G41" s="67">
        <v>631</v>
      </c>
      <c r="H41" s="65" t="s">
        <v>967</v>
      </c>
      <c r="I41" s="65" t="s">
        <v>1234</v>
      </c>
      <c r="J41" s="12" t="s">
        <v>98</v>
      </c>
      <c r="K41" s="12" t="s">
        <v>1276</v>
      </c>
      <c r="L41" s="12" t="s">
        <v>96</v>
      </c>
      <c r="M41" s="12" t="s">
        <v>35</v>
      </c>
      <c r="N41" s="41">
        <v>100</v>
      </c>
      <c r="O41" s="45">
        <v>11606</v>
      </c>
      <c r="P41" s="46">
        <f t="shared" si="4"/>
        <v>7.2298913585168946E-3</v>
      </c>
      <c r="Q41" s="92"/>
      <c r="R41" s="48">
        <f t="shared" si="5"/>
        <v>0</v>
      </c>
      <c r="S41" s="42" t="s">
        <v>1533</v>
      </c>
      <c r="T41" s="13" t="s">
        <v>98</v>
      </c>
      <c r="U41" s="71" t="s">
        <v>1792</v>
      </c>
      <c r="V41" s="13"/>
      <c r="W41" s="13"/>
      <c r="X41" s="15"/>
      <c r="Y41" s="13"/>
      <c r="Z41" s="13"/>
      <c r="AA41" s="15"/>
      <c r="AB41" s="13"/>
      <c r="AC41" s="13"/>
      <c r="AD41" s="15"/>
      <c r="AE41" s="13"/>
      <c r="AF41" s="13"/>
      <c r="AG41" s="15"/>
      <c r="AH41" s="13"/>
    </row>
    <row r="42" spans="1:34" s="3" customFormat="1" ht="21" customHeight="1" outlineLevel="2" x14ac:dyDescent="0.2">
      <c r="A42" s="64">
        <v>10</v>
      </c>
      <c r="B42" s="65">
        <f t="shared" si="0"/>
        <v>29</v>
      </c>
      <c r="C42" s="66" t="s">
        <v>970</v>
      </c>
      <c r="D42" s="65"/>
      <c r="E42" s="65" t="s">
        <v>137</v>
      </c>
      <c r="F42" s="65" t="s">
        <v>1086</v>
      </c>
      <c r="G42" s="67">
        <v>631</v>
      </c>
      <c r="H42" s="65" t="s">
        <v>967</v>
      </c>
      <c r="I42" s="65" t="s">
        <v>1233</v>
      </c>
      <c r="J42" s="12" t="s">
        <v>1128</v>
      </c>
      <c r="K42" s="12" t="s">
        <v>1277</v>
      </c>
      <c r="L42" s="12" t="s">
        <v>96</v>
      </c>
      <c r="M42" s="12" t="s">
        <v>35</v>
      </c>
      <c r="N42" s="41">
        <v>240</v>
      </c>
      <c r="O42" s="45">
        <v>12968</v>
      </c>
      <c r="P42" s="46">
        <f t="shared" si="4"/>
        <v>8.0783414731386421E-3</v>
      </c>
      <c r="Q42" s="92"/>
      <c r="R42" s="48">
        <f t="shared" si="5"/>
        <v>0</v>
      </c>
      <c r="S42" s="42" t="s">
        <v>1187</v>
      </c>
      <c r="T42" s="14" t="s">
        <v>138</v>
      </c>
      <c r="U42" s="71" t="s">
        <v>1792</v>
      </c>
      <c r="V42" s="13" t="s">
        <v>1534</v>
      </c>
      <c r="W42" s="13" t="s">
        <v>1128</v>
      </c>
      <c r="X42" s="71" t="s">
        <v>1792</v>
      </c>
      <c r="Y42" s="13" t="s">
        <v>1533</v>
      </c>
      <c r="Z42" s="13" t="s">
        <v>1608</v>
      </c>
      <c r="AA42" s="71" t="s">
        <v>1792</v>
      </c>
      <c r="AB42" s="13"/>
      <c r="AC42" s="13"/>
      <c r="AD42" s="15"/>
      <c r="AE42" s="13"/>
      <c r="AF42" s="13"/>
      <c r="AG42" s="15"/>
      <c r="AH42" s="13"/>
    </row>
    <row r="43" spans="1:34" s="3" customFormat="1" ht="21" customHeight="1" outlineLevel="2" x14ac:dyDescent="0.2">
      <c r="A43" s="64">
        <v>10</v>
      </c>
      <c r="B43" s="65">
        <f t="shared" si="0"/>
        <v>30</v>
      </c>
      <c r="C43" s="66" t="s">
        <v>970</v>
      </c>
      <c r="D43" s="65"/>
      <c r="E43" s="65" t="s">
        <v>139</v>
      </c>
      <c r="F43" s="65" t="s">
        <v>1086</v>
      </c>
      <c r="G43" s="67">
        <v>631</v>
      </c>
      <c r="H43" s="65" t="s">
        <v>967</v>
      </c>
      <c r="I43" s="65" t="s">
        <v>1233</v>
      </c>
      <c r="J43" s="12" t="s">
        <v>141</v>
      </c>
      <c r="K43" s="12" t="s">
        <v>1278</v>
      </c>
      <c r="L43" s="12" t="s">
        <v>140</v>
      </c>
      <c r="M43" s="12" t="s">
        <v>35</v>
      </c>
      <c r="N43" s="41">
        <v>200</v>
      </c>
      <c r="O43" s="45">
        <v>22665</v>
      </c>
      <c r="P43" s="46">
        <f t="shared" si="4"/>
        <v>1.4119032193760589E-2</v>
      </c>
      <c r="Q43" s="92"/>
      <c r="R43" s="48">
        <f t="shared" si="5"/>
        <v>0</v>
      </c>
      <c r="S43" s="42" t="s">
        <v>1533</v>
      </c>
      <c r="T43" s="14" t="s">
        <v>141</v>
      </c>
      <c r="U43" s="71" t="s">
        <v>1792</v>
      </c>
      <c r="V43" s="13" t="s">
        <v>1187</v>
      </c>
      <c r="W43" s="13" t="s">
        <v>1126</v>
      </c>
      <c r="X43" s="71" t="s">
        <v>1792</v>
      </c>
      <c r="Y43" s="13" t="s">
        <v>1534</v>
      </c>
      <c r="Z43" s="13" t="s">
        <v>1127</v>
      </c>
      <c r="AA43" s="71" t="s">
        <v>1792</v>
      </c>
      <c r="AB43" s="13"/>
      <c r="AC43" s="13"/>
      <c r="AD43" s="15"/>
      <c r="AE43" s="13"/>
      <c r="AF43" s="13"/>
      <c r="AG43" s="15"/>
      <c r="AH43" s="13"/>
    </row>
    <row r="44" spans="1:34" s="3" customFormat="1" ht="21" customHeight="1" outlineLevel="2" x14ac:dyDescent="0.2">
      <c r="A44" s="64">
        <v>10</v>
      </c>
      <c r="B44" s="65">
        <f t="shared" si="0"/>
        <v>31</v>
      </c>
      <c r="C44" s="66" t="s">
        <v>970</v>
      </c>
      <c r="D44" s="65"/>
      <c r="E44" s="65" t="s">
        <v>142</v>
      </c>
      <c r="F44" s="65" t="s">
        <v>1086</v>
      </c>
      <c r="G44" s="67">
        <v>631</v>
      </c>
      <c r="H44" s="65" t="s">
        <v>967</v>
      </c>
      <c r="I44" s="65" t="s">
        <v>1233</v>
      </c>
      <c r="J44" s="12" t="s">
        <v>144</v>
      </c>
      <c r="K44" s="12" t="s">
        <v>1279</v>
      </c>
      <c r="L44" s="12" t="s">
        <v>143</v>
      </c>
      <c r="M44" s="12" t="s">
        <v>35</v>
      </c>
      <c r="N44" s="41">
        <v>560</v>
      </c>
      <c r="O44" s="45">
        <v>8751</v>
      </c>
      <c r="P44" s="46">
        <f t="shared" si="4"/>
        <v>5.4513854280873117E-3</v>
      </c>
      <c r="Q44" s="92"/>
      <c r="R44" s="48">
        <f t="shared" si="5"/>
        <v>0</v>
      </c>
      <c r="S44" s="42" t="s">
        <v>972</v>
      </c>
      <c r="T44" s="14" t="s">
        <v>144</v>
      </c>
      <c r="U44" s="71" t="s">
        <v>1792</v>
      </c>
      <c r="V44" s="13" t="s">
        <v>1535</v>
      </c>
      <c r="W44" s="13" t="s">
        <v>918</v>
      </c>
      <c r="X44" s="71" t="s">
        <v>1792</v>
      </c>
      <c r="Y44" s="13"/>
      <c r="Z44" s="13"/>
      <c r="AA44" s="15"/>
      <c r="AB44" s="13"/>
      <c r="AC44" s="13"/>
      <c r="AD44" s="15"/>
      <c r="AE44" s="13"/>
      <c r="AF44" s="13"/>
      <c r="AG44" s="15"/>
      <c r="AH44" s="13"/>
    </row>
    <row r="45" spans="1:34" s="3" customFormat="1" ht="21" customHeight="1" outlineLevel="2" x14ac:dyDescent="0.2">
      <c r="A45" s="64">
        <v>10</v>
      </c>
      <c r="B45" s="65">
        <f t="shared" si="0"/>
        <v>32</v>
      </c>
      <c r="C45" s="66" t="s">
        <v>970</v>
      </c>
      <c r="D45" s="65"/>
      <c r="E45" s="65" t="s">
        <v>145</v>
      </c>
      <c r="F45" s="65" t="s">
        <v>1086</v>
      </c>
      <c r="G45" s="67">
        <v>631</v>
      </c>
      <c r="H45" s="65" t="s">
        <v>967</v>
      </c>
      <c r="I45" s="65" t="s">
        <v>1234</v>
      </c>
      <c r="J45" s="12" t="s">
        <v>147</v>
      </c>
      <c r="K45" s="12" t="s">
        <v>1280</v>
      </c>
      <c r="L45" s="12" t="s">
        <v>146</v>
      </c>
      <c r="M45" s="12" t="s">
        <v>11</v>
      </c>
      <c r="N45" s="41">
        <v>680</v>
      </c>
      <c r="O45" s="45">
        <v>4226</v>
      </c>
      <c r="P45" s="46">
        <f t="shared" si="4"/>
        <v>2.6325625436061E-3</v>
      </c>
      <c r="Q45" s="92"/>
      <c r="R45" s="48">
        <f t="shared" si="5"/>
        <v>0</v>
      </c>
      <c r="S45" s="42" t="s">
        <v>972</v>
      </c>
      <c r="T45" s="13" t="s">
        <v>147</v>
      </c>
      <c r="U45" s="71" t="s">
        <v>1792</v>
      </c>
      <c r="V45" s="13"/>
      <c r="W45" s="14"/>
      <c r="X45" s="71"/>
      <c r="Y45" s="13"/>
      <c r="Z45" s="14"/>
      <c r="AA45" s="15"/>
      <c r="AB45" s="13"/>
      <c r="AC45" s="14"/>
      <c r="AD45" s="15"/>
      <c r="AE45" s="13"/>
      <c r="AF45" s="13"/>
      <c r="AG45" s="15"/>
      <c r="AH45" s="13"/>
    </row>
    <row r="46" spans="1:34" s="3" customFormat="1" ht="21" customHeight="1" outlineLevel="2" x14ac:dyDescent="0.2">
      <c r="A46" s="64">
        <v>10</v>
      </c>
      <c r="B46" s="65">
        <f t="shared" si="0"/>
        <v>33</v>
      </c>
      <c r="C46" s="66" t="s">
        <v>970</v>
      </c>
      <c r="D46" s="65"/>
      <c r="E46" s="65" t="s">
        <v>1609</v>
      </c>
      <c r="F46" s="65" t="s">
        <v>1086</v>
      </c>
      <c r="G46" s="67">
        <v>631</v>
      </c>
      <c r="H46" s="65" t="s">
        <v>967</v>
      </c>
      <c r="I46" s="65" t="s">
        <v>1234</v>
      </c>
      <c r="J46" s="12" t="s">
        <v>1610</v>
      </c>
      <c r="K46" s="12" t="s">
        <v>1611</v>
      </c>
      <c r="L46" s="12" t="s">
        <v>1612</v>
      </c>
      <c r="M46" s="12" t="s">
        <v>35</v>
      </c>
      <c r="N46" s="41">
        <v>500</v>
      </c>
      <c r="O46" s="45">
        <v>40680</v>
      </c>
      <c r="P46" s="46">
        <f t="shared" si="4"/>
        <v>2.5341373467557063E-2</v>
      </c>
      <c r="Q46" s="92"/>
      <c r="R46" s="48">
        <f t="shared" si="5"/>
        <v>0</v>
      </c>
      <c r="S46" s="42" t="s">
        <v>1025</v>
      </c>
      <c r="T46" s="14" t="s">
        <v>1610</v>
      </c>
      <c r="U46" s="71" t="s">
        <v>1792</v>
      </c>
      <c r="V46" s="13"/>
      <c r="W46" s="14"/>
      <c r="X46" s="71"/>
      <c r="Y46" s="13"/>
      <c r="Z46" s="13"/>
      <c r="AA46" s="71"/>
      <c r="AB46" s="13"/>
      <c r="AC46" s="13"/>
      <c r="AD46" s="15"/>
      <c r="AE46" s="13"/>
      <c r="AF46" s="13"/>
      <c r="AG46" s="15"/>
      <c r="AH46" s="13"/>
    </row>
    <row r="47" spans="1:34" s="3" customFormat="1" ht="21" customHeight="1" outlineLevel="2" x14ac:dyDescent="0.2">
      <c r="A47" s="64">
        <v>10</v>
      </c>
      <c r="B47" s="65">
        <f t="shared" si="0"/>
        <v>34</v>
      </c>
      <c r="C47" s="66" t="s">
        <v>970</v>
      </c>
      <c r="D47" s="65"/>
      <c r="E47" s="65" t="s">
        <v>151</v>
      </c>
      <c r="F47" s="65" t="s">
        <v>1086</v>
      </c>
      <c r="G47" s="67">
        <v>631</v>
      </c>
      <c r="H47" s="65" t="s">
        <v>967</v>
      </c>
      <c r="I47" s="65" t="s">
        <v>1234</v>
      </c>
      <c r="J47" s="12" t="s">
        <v>152</v>
      </c>
      <c r="K47" s="12" t="s">
        <v>1613</v>
      </c>
      <c r="L47" s="12" t="s">
        <v>185</v>
      </c>
      <c r="M47" s="12" t="s">
        <v>11</v>
      </c>
      <c r="N47" s="41">
        <v>130</v>
      </c>
      <c r="O47" s="45">
        <v>10577</v>
      </c>
      <c r="P47" s="46">
        <f t="shared" si="4"/>
        <v>6.5888816904216083E-3</v>
      </c>
      <c r="Q47" s="92"/>
      <c r="R47" s="48">
        <f t="shared" si="5"/>
        <v>0</v>
      </c>
      <c r="S47" s="42" t="s">
        <v>972</v>
      </c>
      <c r="T47" s="14" t="s">
        <v>152</v>
      </c>
      <c r="U47" s="71" t="s">
        <v>1792</v>
      </c>
      <c r="V47" s="13"/>
      <c r="W47" s="13"/>
      <c r="X47" s="71"/>
      <c r="Y47" s="13"/>
      <c r="Z47" s="13"/>
      <c r="AA47" s="15"/>
      <c r="AB47" s="13"/>
      <c r="AC47" s="13"/>
      <c r="AD47" s="15"/>
      <c r="AE47" s="13"/>
      <c r="AF47" s="13"/>
      <c r="AG47" s="15"/>
      <c r="AH47" s="13"/>
    </row>
    <row r="48" spans="1:34" s="3" customFormat="1" ht="21" customHeight="1" outlineLevel="2" x14ac:dyDescent="0.2">
      <c r="A48" s="64">
        <v>10</v>
      </c>
      <c r="B48" s="65">
        <f t="shared" si="0"/>
        <v>35</v>
      </c>
      <c r="C48" s="66" t="s">
        <v>970</v>
      </c>
      <c r="D48" s="65"/>
      <c r="E48" s="65" t="s">
        <v>153</v>
      </c>
      <c r="F48" s="65" t="s">
        <v>1086</v>
      </c>
      <c r="G48" s="67">
        <v>631</v>
      </c>
      <c r="H48" s="65" t="s">
        <v>967</v>
      </c>
      <c r="I48" s="65" t="s">
        <v>1234</v>
      </c>
      <c r="J48" s="12" t="s">
        <v>1536</v>
      </c>
      <c r="K48" s="12" t="s">
        <v>1281</v>
      </c>
      <c r="L48" s="12" t="s">
        <v>154</v>
      </c>
      <c r="M48" s="12" t="s">
        <v>1282</v>
      </c>
      <c r="N48" s="41">
        <v>2</v>
      </c>
      <c r="O48" s="45">
        <v>98619</v>
      </c>
      <c r="P48" s="46">
        <f t="shared" si="4"/>
        <v>6.1434142330309978E-2</v>
      </c>
      <c r="Q48" s="92"/>
      <c r="R48" s="48">
        <f t="shared" si="5"/>
        <v>0</v>
      </c>
      <c r="S48" s="42" t="s">
        <v>1187</v>
      </c>
      <c r="T48" s="13" t="s">
        <v>1536</v>
      </c>
      <c r="U48" s="71" t="s">
        <v>1792</v>
      </c>
      <c r="V48" s="13"/>
      <c r="W48" s="13"/>
      <c r="X48" s="71"/>
      <c r="Y48" s="13"/>
      <c r="Z48" s="13"/>
      <c r="AA48" s="15"/>
      <c r="AB48" s="13"/>
      <c r="AC48" s="13"/>
      <c r="AD48" s="15"/>
      <c r="AE48" s="13"/>
      <c r="AF48" s="13"/>
      <c r="AG48" s="15"/>
      <c r="AH48" s="13"/>
    </row>
    <row r="49" spans="1:34" s="3" customFormat="1" ht="21" customHeight="1" outlineLevel="2" x14ac:dyDescent="0.2">
      <c r="A49" s="64">
        <v>10</v>
      </c>
      <c r="B49" s="65">
        <f t="shared" si="0"/>
        <v>36</v>
      </c>
      <c r="C49" s="66" t="s">
        <v>970</v>
      </c>
      <c r="D49" s="65"/>
      <c r="E49" s="65" t="s">
        <v>155</v>
      </c>
      <c r="F49" s="65" t="s">
        <v>1086</v>
      </c>
      <c r="G49" s="67">
        <v>631</v>
      </c>
      <c r="H49" s="65" t="s">
        <v>967</v>
      </c>
      <c r="I49" s="65" t="s">
        <v>1234</v>
      </c>
      <c r="J49" s="12" t="s">
        <v>156</v>
      </c>
      <c r="K49" s="12" t="s">
        <v>1283</v>
      </c>
      <c r="L49" s="12" t="s">
        <v>96</v>
      </c>
      <c r="M49" s="12" t="s">
        <v>35</v>
      </c>
      <c r="N49" s="41">
        <v>330</v>
      </c>
      <c r="O49" s="45">
        <v>139947</v>
      </c>
      <c r="P49" s="46">
        <f t="shared" si="4"/>
        <v>8.7179183693810419E-2</v>
      </c>
      <c r="Q49" s="92"/>
      <c r="R49" s="48">
        <f t="shared" si="5"/>
        <v>0</v>
      </c>
      <c r="S49" s="42" t="s">
        <v>1187</v>
      </c>
      <c r="T49" s="13" t="s">
        <v>156</v>
      </c>
      <c r="U49" s="71" t="s">
        <v>1792</v>
      </c>
      <c r="V49" s="13"/>
      <c r="W49" s="13"/>
      <c r="X49" s="15"/>
      <c r="Y49" s="13"/>
      <c r="Z49" s="13"/>
      <c r="AA49" s="15"/>
      <c r="AB49" s="13"/>
      <c r="AC49" s="13"/>
      <c r="AD49" s="15"/>
      <c r="AE49" s="13"/>
      <c r="AF49" s="13"/>
      <c r="AG49" s="15"/>
      <c r="AH49" s="13"/>
    </row>
    <row r="50" spans="1:34" s="3" customFormat="1" ht="21" customHeight="1" outlineLevel="2" x14ac:dyDescent="0.2">
      <c r="A50" s="64">
        <v>10</v>
      </c>
      <c r="B50" s="65">
        <f t="shared" ref="B50:B117" si="6">B49+1</f>
        <v>37</v>
      </c>
      <c r="C50" s="66" t="s">
        <v>970</v>
      </c>
      <c r="D50" s="65"/>
      <c r="E50" s="65" t="s">
        <v>1614</v>
      </c>
      <c r="F50" s="65" t="s">
        <v>1086</v>
      </c>
      <c r="G50" s="67">
        <v>631</v>
      </c>
      <c r="H50" s="65" t="s">
        <v>967</v>
      </c>
      <c r="I50" s="65" t="s">
        <v>1233</v>
      </c>
      <c r="J50" s="12" t="s">
        <v>1615</v>
      </c>
      <c r="K50" s="12" t="s">
        <v>1616</v>
      </c>
      <c r="L50" s="12" t="s">
        <v>1612</v>
      </c>
      <c r="M50" s="12" t="s">
        <v>35</v>
      </c>
      <c r="N50" s="41">
        <v>3320</v>
      </c>
      <c r="O50" s="45">
        <v>9490</v>
      </c>
      <c r="P50" s="46">
        <f t="shared" si="4"/>
        <v>5.9117412538622549E-3</v>
      </c>
      <c r="Q50" s="92"/>
      <c r="R50" s="48">
        <f t="shared" si="5"/>
        <v>0</v>
      </c>
      <c r="S50" s="42" t="s">
        <v>1533</v>
      </c>
      <c r="T50" s="14" t="s">
        <v>1615</v>
      </c>
      <c r="U50" s="71" t="s">
        <v>1792</v>
      </c>
      <c r="V50" s="13" t="s">
        <v>1014</v>
      </c>
      <c r="W50" s="13" t="s">
        <v>1617</v>
      </c>
      <c r="X50" s="71" t="s">
        <v>1792</v>
      </c>
      <c r="Y50" s="13" t="s">
        <v>1618</v>
      </c>
      <c r="Z50" s="13" t="s">
        <v>1619</v>
      </c>
      <c r="AA50" s="71" t="s">
        <v>1792</v>
      </c>
      <c r="AB50" s="13" t="s">
        <v>1025</v>
      </c>
      <c r="AC50" s="13" t="s">
        <v>1620</v>
      </c>
      <c r="AD50" s="71" t="s">
        <v>1792</v>
      </c>
      <c r="AE50" s="13" t="s">
        <v>1534</v>
      </c>
      <c r="AF50" s="13" t="s">
        <v>1621</v>
      </c>
      <c r="AG50" s="71" t="s">
        <v>1792</v>
      </c>
      <c r="AH50" s="13"/>
    </row>
    <row r="51" spans="1:34" s="3" customFormat="1" ht="21" customHeight="1" outlineLevel="2" x14ac:dyDescent="0.2">
      <c r="A51" s="64">
        <v>10</v>
      </c>
      <c r="B51" s="65">
        <f t="shared" si="6"/>
        <v>38</v>
      </c>
      <c r="C51" s="66" t="s">
        <v>970</v>
      </c>
      <c r="D51" s="65"/>
      <c r="E51" s="65" t="s">
        <v>1622</v>
      </c>
      <c r="F51" s="65" t="s">
        <v>1086</v>
      </c>
      <c r="G51" s="67">
        <v>631</v>
      </c>
      <c r="H51" s="65" t="s">
        <v>967</v>
      </c>
      <c r="I51" s="65" t="s">
        <v>1234</v>
      </c>
      <c r="J51" s="12" t="s">
        <v>1623</v>
      </c>
      <c r="K51" s="12" t="s">
        <v>1624</v>
      </c>
      <c r="L51" s="12" t="s">
        <v>1612</v>
      </c>
      <c r="M51" s="12" t="s">
        <v>35</v>
      </c>
      <c r="N51" s="41">
        <v>100</v>
      </c>
      <c r="O51" s="45">
        <v>16500</v>
      </c>
      <c r="P51" s="46">
        <f t="shared" si="4"/>
        <v>1.0278580683743646E-2</v>
      </c>
      <c r="Q51" s="92"/>
      <c r="R51" s="48">
        <f t="shared" si="5"/>
        <v>0</v>
      </c>
      <c r="S51" s="42" t="s">
        <v>1535</v>
      </c>
      <c r="T51" s="13" t="s">
        <v>1623</v>
      </c>
      <c r="U51" s="71" t="s">
        <v>1792</v>
      </c>
      <c r="V51" s="13"/>
      <c r="W51" s="13"/>
      <c r="X51" s="15"/>
      <c r="Y51" s="13"/>
      <c r="Z51" s="13"/>
      <c r="AA51" s="15"/>
      <c r="AB51" s="13"/>
      <c r="AC51" s="13"/>
      <c r="AD51" s="15"/>
      <c r="AE51" s="13"/>
      <c r="AF51" s="13"/>
      <c r="AG51" s="15"/>
      <c r="AH51" s="13"/>
    </row>
    <row r="52" spans="1:34" s="3" customFormat="1" ht="21" customHeight="1" outlineLevel="2" x14ac:dyDescent="0.2">
      <c r="A52" s="64">
        <v>10</v>
      </c>
      <c r="B52" s="65">
        <f t="shared" si="6"/>
        <v>39</v>
      </c>
      <c r="C52" s="66" t="s">
        <v>970</v>
      </c>
      <c r="D52" s="65"/>
      <c r="E52" s="65" t="s">
        <v>178</v>
      </c>
      <c r="F52" s="65" t="s">
        <v>1086</v>
      </c>
      <c r="G52" s="67">
        <v>631</v>
      </c>
      <c r="H52" s="65" t="s">
        <v>967</v>
      </c>
      <c r="I52" s="65" t="s">
        <v>1233</v>
      </c>
      <c r="J52" s="12" t="s">
        <v>180</v>
      </c>
      <c r="K52" s="12" t="s">
        <v>1284</v>
      </c>
      <c r="L52" s="12" t="s">
        <v>179</v>
      </c>
      <c r="M52" s="12" t="s">
        <v>11</v>
      </c>
      <c r="N52" s="41">
        <v>60</v>
      </c>
      <c r="O52" s="45">
        <v>18708</v>
      </c>
      <c r="P52" s="46">
        <f t="shared" si="4"/>
        <v>1.1654041662513704E-2</v>
      </c>
      <c r="Q52" s="92"/>
      <c r="R52" s="48">
        <f t="shared" si="5"/>
        <v>0</v>
      </c>
      <c r="S52" s="42" t="s">
        <v>1533</v>
      </c>
      <c r="T52" s="13" t="s">
        <v>180</v>
      </c>
      <c r="U52" s="71" t="s">
        <v>1792</v>
      </c>
      <c r="V52" s="13" t="s">
        <v>1014</v>
      </c>
      <c r="W52" s="13" t="s">
        <v>933</v>
      </c>
      <c r="X52" s="71" t="s">
        <v>1792</v>
      </c>
      <c r="Y52" s="13"/>
      <c r="Z52" s="14"/>
      <c r="AA52" s="15"/>
      <c r="AB52" s="13"/>
      <c r="AC52" s="13"/>
      <c r="AD52" s="15"/>
      <c r="AE52" s="13"/>
      <c r="AF52" s="13"/>
      <c r="AG52" s="15"/>
      <c r="AH52" s="13" t="s">
        <v>973</v>
      </c>
    </row>
    <row r="53" spans="1:34" s="3" customFormat="1" ht="21" customHeight="1" outlineLevel="2" x14ac:dyDescent="0.2">
      <c r="A53" s="64">
        <v>10</v>
      </c>
      <c r="B53" s="65">
        <f t="shared" si="6"/>
        <v>40</v>
      </c>
      <c r="C53" s="66" t="s">
        <v>970</v>
      </c>
      <c r="D53" s="65"/>
      <c r="E53" s="65" t="s">
        <v>181</v>
      </c>
      <c r="F53" s="65" t="s">
        <v>1086</v>
      </c>
      <c r="G53" s="67">
        <v>631</v>
      </c>
      <c r="H53" s="65" t="s">
        <v>967</v>
      </c>
      <c r="I53" s="65" t="s">
        <v>1233</v>
      </c>
      <c r="J53" s="12" t="s">
        <v>183</v>
      </c>
      <c r="K53" s="12" t="s">
        <v>1285</v>
      </c>
      <c r="L53" s="12" t="s">
        <v>182</v>
      </c>
      <c r="M53" s="12" t="s">
        <v>11</v>
      </c>
      <c r="N53" s="41">
        <v>240</v>
      </c>
      <c r="O53" s="45">
        <v>12739</v>
      </c>
      <c r="P53" s="46">
        <f t="shared" si="4"/>
        <v>7.9356872321339582E-3</v>
      </c>
      <c r="Q53" s="92"/>
      <c r="R53" s="48">
        <f t="shared" si="5"/>
        <v>0</v>
      </c>
      <c r="S53" s="42" t="s">
        <v>1533</v>
      </c>
      <c r="T53" s="13" t="s">
        <v>183</v>
      </c>
      <c r="U53" s="71" t="s">
        <v>1792</v>
      </c>
      <c r="V53" s="13" t="s">
        <v>1014</v>
      </c>
      <c r="W53" s="13" t="s">
        <v>919</v>
      </c>
      <c r="X53" s="71" t="s">
        <v>1792</v>
      </c>
      <c r="Y53" s="13"/>
      <c r="Z53" s="13"/>
      <c r="AA53" s="15"/>
      <c r="AB53" s="13"/>
      <c r="AC53" s="13"/>
      <c r="AD53" s="15"/>
      <c r="AE53" s="13"/>
      <c r="AF53" s="13"/>
      <c r="AG53" s="15"/>
      <c r="AH53" s="13" t="s">
        <v>973</v>
      </c>
    </row>
    <row r="54" spans="1:34" s="3" customFormat="1" ht="21" customHeight="1" outlineLevel="2" x14ac:dyDescent="0.2">
      <c r="A54" s="64">
        <v>10</v>
      </c>
      <c r="B54" s="65">
        <f t="shared" si="6"/>
        <v>41</v>
      </c>
      <c r="C54" s="66" t="s">
        <v>970</v>
      </c>
      <c r="D54" s="65"/>
      <c r="E54" s="65" t="s">
        <v>184</v>
      </c>
      <c r="F54" s="65" t="s">
        <v>1086</v>
      </c>
      <c r="G54" s="67">
        <v>631</v>
      </c>
      <c r="H54" s="65" t="s">
        <v>967</v>
      </c>
      <c r="I54" s="65" t="s">
        <v>1234</v>
      </c>
      <c r="J54" s="12" t="s">
        <v>186</v>
      </c>
      <c r="K54" s="12" t="s">
        <v>1286</v>
      </c>
      <c r="L54" s="12" t="s">
        <v>185</v>
      </c>
      <c r="M54" s="12" t="s">
        <v>11</v>
      </c>
      <c r="N54" s="41">
        <v>60</v>
      </c>
      <c r="O54" s="45">
        <v>14594</v>
      </c>
      <c r="P54" s="46">
        <f t="shared" si="4"/>
        <v>9.0912488787002893E-3</v>
      </c>
      <c r="Q54" s="92"/>
      <c r="R54" s="48">
        <f t="shared" si="5"/>
        <v>0</v>
      </c>
      <c r="S54" s="42" t="s">
        <v>1537</v>
      </c>
      <c r="T54" s="14" t="s">
        <v>186</v>
      </c>
      <c r="U54" s="71" t="s">
        <v>1792</v>
      </c>
      <c r="V54" s="13"/>
      <c r="W54" s="13"/>
      <c r="X54" s="15"/>
      <c r="Y54" s="13"/>
      <c r="Z54" s="13"/>
      <c r="AA54" s="15"/>
      <c r="AB54" s="13"/>
      <c r="AC54" s="13"/>
      <c r="AD54" s="15"/>
      <c r="AE54" s="13"/>
      <c r="AF54" s="13"/>
      <c r="AG54" s="15"/>
      <c r="AH54" s="13"/>
    </row>
    <row r="55" spans="1:34" s="3" customFormat="1" ht="21" customHeight="1" outlineLevel="2" x14ac:dyDescent="0.2">
      <c r="A55" s="64">
        <v>10</v>
      </c>
      <c r="B55" s="65">
        <f t="shared" si="6"/>
        <v>42</v>
      </c>
      <c r="C55" s="66" t="s">
        <v>970</v>
      </c>
      <c r="D55" s="65"/>
      <c r="E55" s="65" t="s">
        <v>187</v>
      </c>
      <c r="F55" s="65" t="s">
        <v>1086</v>
      </c>
      <c r="G55" s="67">
        <v>631</v>
      </c>
      <c r="H55" s="65" t="s">
        <v>967</v>
      </c>
      <c r="I55" s="65" t="s">
        <v>1234</v>
      </c>
      <c r="J55" s="12" t="s">
        <v>188</v>
      </c>
      <c r="K55" s="12" t="s">
        <v>1287</v>
      </c>
      <c r="L55" s="12" t="s">
        <v>185</v>
      </c>
      <c r="M55" s="12" t="s">
        <v>11</v>
      </c>
      <c r="N55" s="41">
        <v>23</v>
      </c>
      <c r="O55" s="45">
        <v>30877</v>
      </c>
      <c r="P55" s="46">
        <f t="shared" si="4"/>
        <v>1.923465065284561E-2</v>
      </c>
      <c r="Q55" s="92"/>
      <c r="R55" s="48">
        <f t="shared" si="5"/>
        <v>0</v>
      </c>
      <c r="S55" s="42" t="s">
        <v>1133</v>
      </c>
      <c r="T55" s="14" t="s">
        <v>1625</v>
      </c>
      <c r="U55" s="71" t="s">
        <v>1792</v>
      </c>
      <c r="V55" s="13"/>
      <c r="W55" s="13"/>
      <c r="X55" s="15"/>
      <c r="Y55" s="13"/>
      <c r="Z55" s="13"/>
      <c r="AA55" s="15"/>
      <c r="AB55" s="13"/>
      <c r="AC55" s="13"/>
      <c r="AD55" s="15"/>
      <c r="AE55" s="13"/>
      <c r="AF55" s="13"/>
      <c r="AG55" s="15"/>
      <c r="AH55" s="13"/>
    </row>
    <row r="56" spans="1:34" s="3" customFormat="1" ht="21" customHeight="1" outlineLevel="2" x14ac:dyDescent="0.2">
      <c r="A56" s="64">
        <v>10</v>
      </c>
      <c r="B56" s="65">
        <f t="shared" si="6"/>
        <v>43</v>
      </c>
      <c r="C56" s="66" t="s">
        <v>970</v>
      </c>
      <c r="D56" s="65"/>
      <c r="E56" s="65" t="s">
        <v>212</v>
      </c>
      <c r="F56" s="65" t="s">
        <v>1086</v>
      </c>
      <c r="G56" s="67">
        <v>631</v>
      </c>
      <c r="H56" s="65" t="s">
        <v>967</v>
      </c>
      <c r="I56" s="65" t="s">
        <v>1233</v>
      </c>
      <c r="J56" s="12" t="s">
        <v>1626</v>
      </c>
      <c r="K56" s="12" t="s">
        <v>1288</v>
      </c>
      <c r="L56" s="12" t="s">
        <v>185</v>
      </c>
      <c r="M56" s="12" t="s">
        <v>11</v>
      </c>
      <c r="N56" s="41">
        <v>37</v>
      </c>
      <c r="O56" s="45">
        <v>68592</v>
      </c>
      <c r="P56" s="46">
        <f t="shared" si="4"/>
        <v>4.2728994318748131E-2</v>
      </c>
      <c r="Q56" s="92"/>
      <c r="R56" s="48">
        <f t="shared" si="5"/>
        <v>0</v>
      </c>
      <c r="S56" s="42" t="s">
        <v>1025</v>
      </c>
      <c r="T56" s="14" t="s">
        <v>1626</v>
      </c>
      <c r="U56" s="71" t="s">
        <v>1792</v>
      </c>
      <c r="V56" s="13" t="s">
        <v>1534</v>
      </c>
      <c r="W56" s="13" t="s">
        <v>1129</v>
      </c>
      <c r="X56" s="71" t="s">
        <v>1792</v>
      </c>
      <c r="Y56" s="13"/>
      <c r="Z56" s="13"/>
      <c r="AA56" s="15"/>
      <c r="AB56" s="13"/>
      <c r="AC56" s="13"/>
      <c r="AD56" s="15"/>
      <c r="AE56" s="13"/>
      <c r="AF56" s="13"/>
      <c r="AG56" s="15"/>
      <c r="AH56" s="13"/>
    </row>
    <row r="57" spans="1:34" s="3" customFormat="1" ht="21" customHeight="1" outlineLevel="2" x14ac:dyDescent="0.2">
      <c r="A57" s="64">
        <v>10</v>
      </c>
      <c r="B57" s="65">
        <f t="shared" si="6"/>
        <v>44</v>
      </c>
      <c r="C57" s="66" t="s">
        <v>970</v>
      </c>
      <c r="D57" s="65"/>
      <c r="E57" s="65" t="s">
        <v>233</v>
      </c>
      <c r="F57" s="65" t="s">
        <v>1086</v>
      </c>
      <c r="G57" s="67">
        <v>631</v>
      </c>
      <c r="H57" s="65" t="s">
        <v>967</v>
      </c>
      <c r="I57" s="65" t="s">
        <v>1233</v>
      </c>
      <c r="J57" s="12" t="s">
        <v>234</v>
      </c>
      <c r="K57" s="12" t="s">
        <v>1289</v>
      </c>
      <c r="L57" s="12" t="s">
        <v>185</v>
      </c>
      <c r="M57" s="12" t="s">
        <v>11</v>
      </c>
      <c r="N57" s="41">
        <v>465</v>
      </c>
      <c r="O57" s="45">
        <v>14893</v>
      </c>
      <c r="P57" s="46">
        <f t="shared" si="4"/>
        <v>9.277509219575401E-3</v>
      </c>
      <c r="Q57" s="92"/>
      <c r="R57" s="48">
        <f t="shared" si="5"/>
        <v>0</v>
      </c>
      <c r="S57" s="42" t="s">
        <v>1187</v>
      </c>
      <c r="T57" s="13" t="s">
        <v>234</v>
      </c>
      <c r="U57" s="71" t="s">
        <v>1792</v>
      </c>
      <c r="V57" s="13" t="s">
        <v>1534</v>
      </c>
      <c r="W57" s="13" t="s">
        <v>1627</v>
      </c>
      <c r="X57" s="71" t="s">
        <v>1792</v>
      </c>
      <c r="Y57" s="13"/>
      <c r="Z57" s="13"/>
      <c r="AA57" s="15"/>
      <c r="AB57" s="13"/>
      <c r="AC57" s="13"/>
      <c r="AD57" s="15"/>
      <c r="AE57" s="13"/>
      <c r="AF57" s="13"/>
      <c r="AG57" s="15"/>
      <c r="AH57" s="13"/>
    </row>
    <row r="58" spans="1:34" s="3" customFormat="1" ht="21" customHeight="1" outlineLevel="2" x14ac:dyDescent="0.2">
      <c r="A58" s="64">
        <v>10</v>
      </c>
      <c r="B58" s="65">
        <f t="shared" si="6"/>
        <v>45</v>
      </c>
      <c r="C58" s="66" t="s">
        <v>970</v>
      </c>
      <c r="D58" s="65"/>
      <c r="E58" s="65" t="s">
        <v>1211</v>
      </c>
      <c r="F58" s="65" t="s">
        <v>1086</v>
      </c>
      <c r="G58" s="67">
        <v>631</v>
      </c>
      <c r="H58" s="65" t="s">
        <v>967</v>
      </c>
      <c r="I58" s="65" t="s">
        <v>1234</v>
      </c>
      <c r="J58" s="12" t="s">
        <v>1236</v>
      </c>
      <c r="K58" s="12" t="s">
        <v>1290</v>
      </c>
      <c r="L58" s="12" t="s">
        <v>96</v>
      </c>
      <c r="M58" s="12" t="s">
        <v>35</v>
      </c>
      <c r="N58" s="41">
        <v>2</v>
      </c>
      <c r="O58" s="45">
        <v>60707</v>
      </c>
      <c r="P58" s="46">
        <f t="shared" si="4"/>
        <v>3.7817078640486397E-2</v>
      </c>
      <c r="Q58" s="92"/>
      <c r="R58" s="48">
        <f t="shared" si="5"/>
        <v>0</v>
      </c>
      <c r="S58" s="42" t="s">
        <v>1187</v>
      </c>
      <c r="T58" s="13" t="s">
        <v>1236</v>
      </c>
      <c r="U58" s="71" t="s">
        <v>1792</v>
      </c>
      <c r="V58" s="13"/>
      <c r="W58" s="14"/>
      <c r="X58" s="15"/>
      <c r="Y58" s="13"/>
      <c r="Z58" s="13"/>
      <c r="AA58" s="15"/>
      <c r="AB58" s="13"/>
      <c r="AC58" s="13"/>
      <c r="AD58" s="15"/>
      <c r="AE58" s="13"/>
      <c r="AF58" s="13"/>
      <c r="AG58" s="15"/>
      <c r="AH58" s="13"/>
    </row>
    <row r="59" spans="1:34" s="3" customFormat="1" ht="21" customHeight="1" outlineLevel="2" x14ac:dyDescent="0.2">
      <c r="A59" s="64">
        <v>10</v>
      </c>
      <c r="B59" s="65">
        <f t="shared" si="6"/>
        <v>46</v>
      </c>
      <c r="C59" s="66" t="s">
        <v>970</v>
      </c>
      <c r="D59" s="65"/>
      <c r="E59" s="65" t="s">
        <v>1212</v>
      </c>
      <c r="F59" s="65" t="s">
        <v>1086</v>
      </c>
      <c r="G59" s="67">
        <v>631</v>
      </c>
      <c r="H59" s="65" t="s">
        <v>967</v>
      </c>
      <c r="I59" s="65" t="s">
        <v>1234</v>
      </c>
      <c r="J59" s="12" t="s">
        <v>1236</v>
      </c>
      <c r="K59" s="12" t="s">
        <v>1291</v>
      </c>
      <c r="L59" s="12" t="s">
        <v>96</v>
      </c>
      <c r="M59" s="12" t="s">
        <v>35</v>
      </c>
      <c r="N59" s="41">
        <v>30</v>
      </c>
      <c r="O59" s="45">
        <v>74438</v>
      </c>
      <c r="P59" s="46">
        <f t="shared" si="4"/>
        <v>4.6370726602212697E-2</v>
      </c>
      <c r="Q59" s="92"/>
      <c r="R59" s="48">
        <f t="shared" si="5"/>
        <v>0</v>
      </c>
      <c r="S59" s="42" t="s">
        <v>1187</v>
      </c>
      <c r="T59" s="14" t="s">
        <v>1236</v>
      </c>
      <c r="U59" s="71" t="s">
        <v>1792</v>
      </c>
      <c r="V59" s="13"/>
      <c r="W59" s="14"/>
      <c r="X59" s="15"/>
      <c r="Y59" s="13"/>
      <c r="Z59" s="13"/>
      <c r="AA59" s="15"/>
      <c r="AB59" s="13"/>
      <c r="AC59" s="13"/>
      <c r="AD59" s="15"/>
      <c r="AE59" s="13"/>
      <c r="AF59" s="13"/>
      <c r="AG59" s="15"/>
      <c r="AH59" s="13"/>
    </row>
    <row r="60" spans="1:34" s="3" customFormat="1" ht="21" customHeight="1" outlineLevel="2" x14ac:dyDescent="0.2">
      <c r="A60" s="64">
        <v>10</v>
      </c>
      <c r="B60" s="65">
        <f t="shared" si="6"/>
        <v>47</v>
      </c>
      <c r="C60" s="66" t="s">
        <v>970</v>
      </c>
      <c r="D60" s="65"/>
      <c r="E60" s="65" t="s">
        <v>255</v>
      </c>
      <c r="F60" s="65" t="s">
        <v>1086</v>
      </c>
      <c r="G60" s="67">
        <v>631</v>
      </c>
      <c r="H60" s="65" t="s">
        <v>967</v>
      </c>
      <c r="I60" s="65" t="s">
        <v>1234</v>
      </c>
      <c r="J60" s="12" t="s">
        <v>256</v>
      </c>
      <c r="K60" s="12" t="s">
        <v>1292</v>
      </c>
      <c r="L60" s="12" t="s">
        <v>96</v>
      </c>
      <c r="M60" s="12" t="s">
        <v>35</v>
      </c>
      <c r="N60" s="41">
        <v>24</v>
      </c>
      <c r="O60" s="45">
        <v>40951</v>
      </c>
      <c r="P60" s="46">
        <f t="shared" si="4"/>
        <v>2.5510191368484002E-2</v>
      </c>
      <c r="Q60" s="92"/>
      <c r="R60" s="48">
        <f t="shared" si="5"/>
        <v>0</v>
      </c>
      <c r="S60" s="42" t="s">
        <v>1187</v>
      </c>
      <c r="T60" s="14" t="s">
        <v>256</v>
      </c>
      <c r="U60" s="71" t="s">
        <v>1792</v>
      </c>
      <c r="V60" s="13"/>
      <c r="W60" s="13"/>
      <c r="X60" s="15"/>
      <c r="Y60" s="13"/>
      <c r="Z60" s="13"/>
      <c r="AA60" s="15"/>
      <c r="AB60" s="13"/>
      <c r="AC60" s="13"/>
      <c r="AD60" s="15"/>
      <c r="AE60" s="13"/>
      <c r="AF60" s="13"/>
      <c r="AG60" s="15"/>
      <c r="AH60" s="13"/>
    </row>
    <row r="61" spans="1:34" s="3" customFormat="1" ht="21" customHeight="1" outlineLevel="2" x14ac:dyDescent="0.2">
      <c r="A61" s="64">
        <v>10</v>
      </c>
      <c r="B61" s="65">
        <f t="shared" si="6"/>
        <v>48</v>
      </c>
      <c r="C61" s="66" t="s">
        <v>970</v>
      </c>
      <c r="D61" s="65"/>
      <c r="E61" s="65" t="s">
        <v>260</v>
      </c>
      <c r="F61" s="65" t="s">
        <v>1086</v>
      </c>
      <c r="G61" s="67">
        <v>631</v>
      </c>
      <c r="H61" s="65" t="s">
        <v>967</v>
      </c>
      <c r="I61" s="65" t="s">
        <v>1234</v>
      </c>
      <c r="J61" s="12" t="s">
        <v>261</v>
      </c>
      <c r="K61" s="12" t="s">
        <v>1293</v>
      </c>
      <c r="L61" s="12" t="s">
        <v>96</v>
      </c>
      <c r="M61" s="12" t="s">
        <v>35</v>
      </c>
      <c r="N61" s="41">
        <v>10</v>
      </c>
      <c r="O61" s="45">
        <v>15600</v>
      </c>
      <c r="P61" s="46">
        <f t="shared" si="4"/>
        <v>9.7179308282667205E-3</v>
      </c>
      <c r="Q61" s="92"/>
      <c r="R61" s="48">
        <f t="shared" si="5"/>
        <v>0</v>
      </c>
      <c r="S61" s="42" t="s">
        <v>1533</v>
      </c>
      <c r="T61" s="14" t="s">
        <v>261</v>
      </c>
      <c r="U61" s="71" t="s">
        <v>1792</v>
      </c>
      <c r="V61" s="13"/>
      <c r="W61" s="13"/>
      <c r="X61" s="15"/>
      <c r="Y61" s="13"/>
      <c r="Z61" s="13"/>
      <c r="AA61" s="15"/>
      <c r="AB61" s="13"/>
      <c r="AC61" s="13"/>
      <c r="AD61" s="15"/>
      <c r="AE61" s="13"/>
      <c r="AF61" s="13"/>
      <c r="AG61" s="15"/>
      <c r="AH61" s="13"/>
    </row>
    <row r="62" spans="1:34" s="3" customFormat="1" ht="21" customHeight="1" outlineLevel="2" x14ac:dyDescent="0.2">
      <c r="A62" s="64">
        <v>10</v>
      </c>
      <c r="B62" s="65">
        <f t="shared" si="6"/>
        <v>49</v>
      </c>
      <c r="C62" s="66" t="s">
        <v>970</v>
      </c>
      <c r="D62" s="65"/>
      <c r="E62" s="65" t="s">
        <v>1052</v>
      </c>
      <c r="F62" s="65" t="s">
        <v>1086</v>
      </c>
      <c r="G62" s="67">
        <v>631</v>
      </c>
      <c r="H62" s="65" t="s">
        <v>967</v>
      </c>
      <c r="I62" s="65" t="s">
        <v>1234</v>
      </c>
      <c r="J62" s="12" t="s">
        <v>1237</v>
      </c>
      <c r="K62" s="12" t="s">
        <v>1294</v>
      </c>
      <c r="L62" s="12" t="s">
        <v>96</v>
      </c>
      <c r="M62" s="12" t="s">
        <v>35</v>
      </c>
      <c r="N62" s="41">
        <v>305</v>
      </c>
      <c r="O62" s="45">
        <v>36243</v>
      </c>
      <c r="P62" s="46">
        <f t="shared" si="4"/>
        <v>2.2577369680055817E-2</v>
      </c>
      <c r="Q62" s="92"/>
      <c r="R62" s="48">
        <f t="shared" si="5"/>
        <v>0</v>
      </c>
      <c r="S62" s="42" t="s">
        <v>1025</v>
      </c>
      <c r="T62" s="14" t="s">
        <v>1237</v>
      </c>
      <c r="U62" s="71" t="s">
        <v>1792</v>
      </c>
      <c r="V62" s="13"/>
      <c r="W62" s="13"/>
      <c r="X62" s="15"/>
      <c r="Y62" s="13"/>
      <c r="Z62" s="13"/>
      <c r="AA62" s="15"/>
      <c r="AB62" s="13"/>
      <c r="AC62" s="13"/>
      <c r="AD62" s="15"/>
      <c r="AE62" s="13"/>
      <c r="AF62" s="13"/>
      <c r="AG62" s="15"/>
      <c r="AH62" s="13"/>
    </row>
    <row r="63" spans="1:34" s="3" customFormat="1" ht="21" customHeight="1" outlineLevel="2" x14ac:dyDescent="0.2">
      <c r="A63" s="64">
        <v>10</v>
      </c>
      <c r="B63" s="65">
        <f t="shared" si="6"/>
        <v>50</v>
      </c>
      <c r="C63" s="66" t="s">
        <v>970</v>
      </c>
      <c r="D63" s="65"/>
      <c r="E63" s="65" t="s">
        <v>1628</v>
      </c>
      <c r="F63" s="65" t="s">
        <v>1086</v>
      </c>
      <c r="G63" s="67">
        <v>631</v>
      </c>
      <c r="H63" s="65" t="s">
        <v>967</v>
      </c>
      <c r="I63" s="65" t="s">
        <v>1234</v>
      </c>
      <c r="J63" s="12" t="s">
        <v>1629</v>
      </c>
      <c r="K63" s="12" t="s">
        <v>1630</v>
      </c>
      <c r="L63" s="12" t="s">
        <v>1612</v>
      </c>
      <c r="M63" s="12" t="s">
        <v>35</v>
      </c>
      <c r="N63" s="41">
        <v>10</v>
      </c>
      <c r="O63" s="45">
        <v>65220</v>
      </c>
      <c r="P63" s="46">
        <f t="shared" si="4"/>
        <v>4.0628426193561246E-2</v>
      </c>
      <c r="Q63" s="92"/>
      <c r="R63" s="48">
        <f t="shared" si="5"/>
        <v>0</v>
      </c>
      <c r="S63" s="42" t="s">
        <v>1000</v>
      </c>
      <c r="T63" s="13" t="s">
        <v>1629</v>
      </c>
      <c r="U63" s="71" t="s">
        <v>1792</v>
      </c>
      <c r="V63" s="13"/>
      <c r="W63" s="13"/>
      <c r="X63" s="15"/>
      <c r="Y63" s="13"/>
      <c r="Z63" s="13"/>
      <c r="AA63" s="15"/>
      <c r="AB63" s="13"/>
      <c r="AC63" s="13"/>
      <c r="AD63" s="15"/>
      <c r="AE63" s="13"/>
      <c r="AF63" s="13"/>
      <c r="AG63" s="15"/>
      <c r="AH63" s="13"/>
    </row>
    <row r="64" spans="1:34" s="3" customFormat="1" ht="21" customHeight="1" outlineLevel="2" x14ac:dyDescent="0.2">
      <c r="A64" s="64">
        <v>10</v>
      </c>
      <c r="B64" s="65">
        <f t="shared" si="6"/>
        <v>51</v>
      </c>
      <c r="C64" s="66" t="s">
        <v>970</v>
      </c>
      <c r="D64" s="65"/>
      <c r="E64" s="65" t="s">
        <v>1631</v>
      </c>
      <c r="F64" s="65" t="s">
        <v>1086</v>
      </c>
      <c r="G64" s="67">
        <v>631</v>
      </c>
      <c r="H64" s="65" t="s">
        <v>967</v>
      </c>
      <c r="I64" s="65" t="s">
        <v>1234</v>
      </c>
      <c r="J64" s="12" t="s">
        <v>1629</v>
      </c>
      <c r="K64" s="12" t="s">
        <v>1632</v>
      </c>
      <c r="L64" s="12" t="s">
        <v>1612</v>
      </c>
      <c r="M64" s="12" t="s">
        <v>35</v>
      </c>
      <c r="N64" s="41">
        <v>180</v>
      </c>
      <c r="O64" s="45">
        <v>88900</v>
      </c>
      <c r="P64" s="46">
        <f t="shared" si="4"/>
        <v>5.5379746835443035E-2</v>
      </c>
      <c r="Q64" s="92"/>
      <c r="R64" s="48">
        <f t="shared" si="5"/>
        <v>0</v>
      </c>
      <c r="S64" s="42" t="s">
        <v>1000</v>
      </c>
      <c r="T64" s="13" t="s">
        <v>1629</v>
      </c>
      <c r="U64" s="71" t="s">
        <v>1792</v>
      </c>
      <c r="V64" s="13"/>
      <c r="W64" s="13"/>
      <c r="X64" s="15"/>
      <c r="Y64" s="13"/>
      <c r="Z64" s="13"/>
      <c r="AA64" s="15"/>
      <c r="AB64" s="13"/>
      <c r="AC64" s="13"/>
      <c r="AD64" s="15"/>
      <c r="AE64" s="13"/>
      <c r="AF64" s="13"/>
      <c r="AG64" s="15"/>
      <c r="AH64" s="13"/>
    </row>
    <row r="65" spans="1:34" s="3" customFormat="1" ht="21" customHeight="1" outlineLevel="2" x14ac:dyDescent="0.2">
      <c r="A65" s="64">
        <v>10</v>
      </c>
      <c r="B65" s="65">
        <f t="shared" si="6"/>
        <v>52</v>
      </c>
      <c r="C65" s="66" t="s">
        <v>970</v>
      </c>
      <c r="D65" s="65"/>
      <c r="E65" s="65" t="s">
        <v>267</v>
      </c>
      <c r="F65" s="65" t="s">
        <v>1086</v>
      </c>
      <c r="G65" s="67">
        <v>631</v>
      </c>
      <c r="H65" s="65" t="s">
        <v>963</v>
      </c>
      <c r="I65" s="65" t="s">
        <v>1234</v>
      </c>
      <c r="J65" s="12" t="s">
        <v>269</v>
      </c>
      <c r="K65" s="12" t="s">
        <v>268</v>
      </c>
      <c r="L65" s="12" t="s">
        <v>185</v>
      </c>
      <c r="M65" s="12" t="s">
        <v>11</v>
      </c>
      <c r="N65" s="41">
        <v>60</v>
      </c>
      <c r="O65" s="45">
        <v>94711</v>
      </c>
      <c r="P65" s="46">
        <f t="shared" si="4"/>
        <v>5.8999676068972391E-2</v>
      </c>
      <c r="Q65" s="92"/>
      <c r="R65" s="48">
        <f t="shared" si="5"/>
        <v>0</v>
      </c>
      <c r="S65" s="42" t="s">
        <v>974</v>
      </c>
      <c r="T65" s="14" t="s">
        <v>269</v>
      </c>
      <c r="U65" s="15">
        <v>104487</v>
      </c>
      <c r="V65" s="13"/>
      <c r="W65" s="13"/>
      <c r="X65" s="15"/>
      <c r="Y65" s="13"/>
      <c r="Z65" s="13"/>
      <c r="AA65" s="15"/>
      <c r="AB65" s="13"/>
      <c r="AC65" s="13"/>
      <c r="AD65" s="15"/>
      <c r="AE65" s="13"/>
      <c r="AF65" s="13"/>
      <c r="AG65" s="15"/>
      <c r="AH65" s="13"/>
    </row>
    <row r="66" spans="1:34" s="3" customFormat="1" ht="21" customHeight="1" outlineLevel="2" x14ac:dyDescent="0.2">
      <c r="A66" s="64">
        <v>10</v>
      </c>
      <c r="B66" s="65">
        <f t="shared" si="6"/>
        <v>53</v>
      </c>
      <c r="C66" s="66" t="s">
        <v>970</v>
      </c>
      <c r="D66" s="65"/>
      <c r="E66" s="65" t="s">
        <v>1633</v>
      </c>
      <c r="F66" s="65" t="s">
        <v>1086</v>
      </c>
      <c r="G66" s="67">
        <v>631</v>
      </c>
      <c r="H66" s="65" t="s">
        <v>967</v>
      </c>
      <c r="I66" s="65" t="s">
        <v>1234</v>
      </c>
      <c r="J66" s="12" t="s">
        <v>1634</v>
      </c>
      <c r="K66" s="12" t="s">
        <v>1635</v>
      </c>
      <c r="L66" s="12" t="s">
        <v>1636</v>
      </c>
      <c r="M66" s="12" t="s">
        <v>628</v>
      </c>
      <c r="N66" s="41">
        <v>80</v>
      </c>
      <c r="O66" s="45">
        <v>240000</v>
      </c>
      <c r="P66" s="46">
        <f t="shared" si="4"/>
        <v>0.1495066281271803</v>
      </c>
      <c r="Q66" s="92"/>
      <c r="R66" s="48">
        <f t="shared" si="5"/>
        <v>0</v>
      </c>
      <c r="S66" s="42" t="s">
        <v>1534</v>
      </c>
      <c r="T66" s="13" t="s">
        <v>1634</v>
      </c>
      <c r="U66" s="71" t="s">
        <v>1792</v>
      </c>
      <c r="V66" s="13"/>
      <c r="W66" s="13"/>
      <c r="X66" s="71"/>
      <c r="Y66" s="13"/>
      <c r="Z66" s="13"/>
      <c r="AA66" s="15"/>
      <c r="AB66" s="13"/>
      <c r="AC66" s="13"/>
      <c r="AD66" s="15"/>
      <c r="AE66" s="13"/>
      <c r="AF66" s="13"/>
      <c r="AG66" s="15"/>
      <c r="AH66" s="13"/>
    </row>
    <row r="67" spans="1:34" s="3" customFormat="1" ht="21" customHeight="1" outlineLevel="2" x14ac:dyDescent="0.2">
      <c r="A67" s="64">
        <v>10</v>
      </c>
      <c r="B67" s="65">
        <f t="shared" si="6"/>
        <v>54</v>
      </c>
      <c r="C67" s="66" t="s">
        <v>970</v>
      </c>
      <c r="D67" s="65"/>
      <c r="E67" s="65" t="s">
        <v>289</v>
      </c>
      <c r="F67" s="65" t="s">
        <v>1086</v>
      </c>
      <c r="G67" s="67">
        <v>631</v>
      </c>
      <c r="H67" s="65" t="s">
        <v>967</v>
      </c>
      <c r="I67" s="65" t="s">
        <v>1233</v>
      </c>
      <c r="J67" s="12" t="s">
        <v>1238</v>
      </c>
      <c r="K67" s="12" t="s">
        <v>1295</v>
      </c>
      <c r="L67" s="12" t="s">
        <v>96</v>
      </c>
      <c r="M67" s="12" t="s">
        <v>35</v>
      </c>
      <c r="N67" s="41">
        <v>960</v>
      </c>
      <c r="O67" s="45">
        <v>21446</v>
      </c>
      <c r="P67" s="46">
        <f t="shared" si="4"/>
        <v>1.3359663111731286E-2</v>
      </c>
      <c r="Q67" s="92"/>
      <c r="R67" s="48">
        <f t="shared" si="5"/>
        <v>0</v>
      </c>
      <c r="S67" s="42" t="s">
        <v>1025</v>
      </c>
      <c r="T67" s="13" t="s">
        <v>1238</v>
      </c>
      <c r="U67" s="71" t="s">
        <v>1792</v>
      </c>
      <c r="V67" s="13" t="s">
        <v>1534</v>
      </c>
      <c r="W67" s="13" t="s">
        <v>1130</v>
      </c>
      <c r="X67" s="71" t="s">
        <v>1792</v>
      </c>
      <c r="Y67" s="13"/>
      <c r="Z67" s="13"/>
      <c r="AA67" s="15"/>
      <c r="AB67" s="13"/>
      <c r="AC67" s="13"/>
      <c r="AD67" s="15"/>
      <c r="AE67" s="13"/>
      <c r="AF67" s="13"/>
      <c r="AG67" s="15"/>
      <c r="AH67" s="13"/>
    </row>
    <row r="68" spans="1:34" s="3" customFormat="1" ht="21" customHeight="1" outlineLevel="2" x14ac:dyDescent="0.2">
      <c r="A68" s="64">
        <v>10</v>
      </c>
      <c r="B68" s="65">
        <f t="shared" si="6"/>
        <v>55</v>
      </c>
      <c r="C68" s="66" t="s">
        <v>970</v>
      </c>
      <c r="D68" s="65"/>
      <c r="E68" s="65" t="s">
        <v>290</v>
      </c>
      <c r="F68" s="65" t="s">
        <v>1086</v>
      </c>
      <c r="G68" s="67">
        <v>631</v>
      </c>
      <c r="H68" s="65" t="s">
        <v>967</v>
      </c>
      <c r="I68" s="65" t="s">
        <v>1234</v>
      </c>
      <c r="J68" s="12" t="s">
        <v>291</v>
      </c>
      <c r="K68" s="12" t="s">
        <v>1296</v>
      </c>
      <c r="L68" s="12" t="s">
        <v>96</v>
      </c>
      <c r="M68" s="12" t="s">
        <v>35</v>
      </c>
      <c r="N68" s="41">
        <v>100</v>
      </c>
      <c r="O68" s="45">
        <v>12554</v>
      </c>
      <c r="P68" s="46">
        <f t="shared" si="4"/>
        <v>7.8204425396192559E-3</v>
      </c>
      <c r="Q68" s="92"/>
      <c r="R68" s="48">
        <f t="shared" si="5"/>
        <v>0</v>
      </c>
      <c r="S68" s="42" t="s">
        <v>1014</v>
      </c>
      <c r="T68" s="14" t="s">
        <v>291</v>
      </c>
      <c r="U68" s="71" t="s">
        <v>1792</v>
      </c>
      <c r="V68" s="13"/>
      <c r="W68" s="13"/>
      <c r="X68" s="15"/>
      <c r="Y68" s="13"/>
      <c r="Z68" s="13"/>
      <c r="AA68" s="15"/>
      <c r="AB68" s="13"/>
      <c r="AC68" s="13"/>
      <c r="AD68" s="15"/>
      <c r="AE68" s="13"/>
      <c r="AF68" s="13"/>
      <c r="AG68" s="15"/>
      <c r="AH68" s="13"/>
    </row>
    <row r="69" spans="1:34" s="3" customFormat="1" ht="21" customHeight="1" outlineLevel="2" x14ac:dyDescent="0.2">
      <c r="A69" s="64">
        <v>10</v>
      </c>
      <c r="B69" s="65">
        <f t="shared" si="6"/>
        <v>56</v>
      </c>
      <c r="C69" s="66" t="s">
        <v>970</v>
      </c>
      <c r="D69" s="65"/>
      <c r="E69" s="65" t="s">
        <v>1054</v>
      </c>
      <c r="F69" s="65" t="s">
        <v>1086</v>
      </c>
      <c r="G69" s="67">
        <v>631</v>
      </c>
      <c r="H69" s="65" t="s">
        <v>967</v>
      </c>
      <c r="I69" s="65" t="s">
        <v>1234</v>
      </c>
      <c r="J69" s="12" t="s">
        <v>323</v>
      </c>
      <c r="K69" s="12" t="s">
        <v>1297</v>
      </c>
      <c r="L69" s="12" t="s">
        <v>185</v>
      </c>
      <c r="M69" s="12" t="s">
        <v>11</v>
      </c>
      <c r="N69" s="41">
        <v>240</v>
      </c>
      <c r="O69" s="45">
        <v>15252</v>
      </c>
      <c r="P69" s="46">
        <f t="shared" si="4"/>
        <v>9.5011462174823084E-3</v>
      </c>
      <c r="Q69" s="92"/>
      <c r="R69" s="48">
        <f t="shared" si="5"/>
        <v>0</v>
      </c>
      <c r="S69" s="42" t="s">
        <v>1014</v>
      </c>
      <c r="T69" s="14" t="s">
        <v>323</v>
      </c>
      <c r="U69" s="71" t="s">
        <v>1792</v>
      </c>
      <c r="V69" s="13"/>
      <c r="W69" s="13"/>
      <c r="X69" s="15"/>
      <c r="Y69" s="13"/>
      <c r="Z69" s="13"/>
      <c r="AA69" s="15"/>
      <c r="AB69" s="13"/>
      <c r="AC69" s="13"/>
      <c r="AD69" s="15"/>
      <c r="AE69" s="13"/>
      <c r="AF69" s="13"/>
      <c r="AG69" s="15"/>
      <c r="AH69" s="13"/>
    </row>
    <row r="70" spans="1:34" s="3" customFormat="1" ht="21" customHeight="1" outlineLevel="2" x14ac:dyDescent="0.2">
      <c r="A70" s="64">
        <v>10</v>
      </c>
      <c r="B70" s="65">
        <f t="shared" si="6"/>
        <v>57</v>
      </c>
      <c r="C70" s="66" t="s">
        <v>970</v>
      </c>
      <c r="D70" s="65"/>
      <c r="E70" s="65" t="s">
        <v>1053</v>
      </c>
      <c r="F70" s="65" t="s">
        <v>1086</v>
      </c>
      <c r="G70" s="67">
        <v>631</v>
      </c>
      <c r="H70" s="65" t="s">
        <v>967</v>
      </c>
      <c r="I70" s="65" t="s">
        <v>1234</v>
      </c>
      <c r="J70" s="12" t="s">
        <v>1089</v>
      </c>
      <c r="K70" s="12" t="s">
        <v>1298</v>
      </c>
      <c r="L70" s="12" t="s">
        <v>1299</v>
      </c>
      <c r="M70" s="12" t="s">
        <v>628</v>
      </c>
      <c r="N70" s="41">
        <v>586</v>
      </c>
      <c r="O70" s="45">
        <v>145500</v>
      </c>
      <c r="P70" s="46">
        <f t="shared" si="4"/>
        <v>9.0638393302103062E-2</v>
      </c>
      <c r="Q70" s="92"/>
      <c r="R70" s="48">
        <f t="shared" si="5"/>
        <v>0</v>
      </c>
      <c r="S70" s="42" t="s">
        <v>1534</v>
      </c>
      <c r="T70" s="14" t="s">
        <v>1089</v>
      </c>
      <c r="U70" s="71" t="s">
        <v>1792</v>
      </c>
      <c r="V70" s="13"/>
      <c r="W70" s="13"/>
      <c r="X70" s="15"/>
      <c r="Y70" s="13"/>
      <c r="Z70" s="13"/>
      <c r="AA70" s="15"/>
      <c r="AB70" s="13"/>
      <c r="AC70" s="13"/>
      <c r="AD70" s="15"/>
      <c r="AE70" s="13"/>
      <c r="AF70" s="13"/>
      <c r="AG70" s="15"/>
      <c r="AH70" s="13"/>
    </row>
    <row r="71" spans="1:34" s="3" customFormat="1" ht="21" customHeight="1" outlineLevel="2" x14ac:dyDescent="0.2">
      <c r="A71" s="64">
        <v>10</v>
      </c>
      <c r="B71" s="65">
        <f t="shared" si="6"/>
        <v>58</v>
      </c>
      <c r="C71" s="66" t="s">
        <v>970</v>
      </c>
      <c r="D71" s="65"/>
      <c r="E71" s="65" t="s">
        <v>383</v>
      </c>
      <c r="F71" s="65" t="s">
        <v>1087</v>
      </c>
      <c r="G71" s="67">
        <v>631</v>
      </c>
      <c r="H71" s="65" t="s">
        <v>967</v>
      </c>
      <c r="I71" s="65" t="s">
        <v>1234</v>
      </c>
      <c r="J71" s="12" t="s">
        <v>385</v>
      </c>
      <c r="K71" s="12" t="s">
        <v>1300</v>
      </c>
      <c r="L71" s="12" t="s">
        <v>384</v>
      </c>
      <c r="M71" s="12" t="s">
        <v>11</v>
      </c>
      <c r="N71" s="41">
        <v>40</v>
      </c>
      <c r="O71" s="45">
        <v>38374</v>
      </c>
      <c r="P71" s="46">
        <f t="shared" si="4"/>
        <v>2.3904863948968406E-2</v>
      </c>
      <c r="Q71" s="92"/>
      <c r="R71" s="48">
        <f t="shared" si="5"/>
        <v>0</v>
      </c>
      <c r="S71" s="42" t="s">
        <v>1538</v>
      </c>
      <c r="T71" s="14" t="s">
        <v>385</v>
      </c>
      <c r="U71" s="71" t="s">
        <v>1792</v>
      </c>
      <c r="V71" s="13"/>
      <c r="W71" s="14"/>
      <c r="X71" s="15"/>
      <c r="Y71" s="13"/>
      <c r="Z71" s="13"/>
      <c r="AA71" s="15"/>
      <c r="AB71" s="13"/>
      <c r="AC71" s="13"/>
      <c r="AD71" s="15"/>
      <c r="AE71" s="13"/>
      <c r="AF71" s="13"/>
      <c r="AG71" s="15"/>
      <c r="AH71" s="13"/>
    </row>
    <row r="72" spans="1:34" s="3" customFormat="1" ht="21" customHeight="1" outlineLevel="2" x14ac:dyDescent="0.2">
      <c r="A72" s="64">
        <v>10</v>
      </c>
      <c r="B72" s="65">
        <f t="shared" si="6"/>
        <v>59</v>
      </c>
      <c r="C72" s="66" t="s">
        <v>970</v>
      </c>
      <c r="D72" s="65"/>
      <c r="E72" s="65" t="s">
        <v>605</v>
      </c>
      <c r="F72" s="65" t="s">
        <v>1087</v>
      </c>
      <c r="G72" s="67">
        <v>631</v>
      </c>
      <c r="H72" s="65" t="s">
        <v>967</v>
      </c>
      <c r="I72" s="65" t="s">
        <v>1234</v>
      </c>
      <c r="J72" s="12" t="s">
        <v>606</v>
      </c>
      <c r="K72" s="12" t="s">
        <v>1301</v>
      </c>
      <c r="L72" s="12" t="s">
        <v>1302</v>
      </c>
      <c r="M72" s="12" t="s">
        <v>501</v>
      </c>
      <c r="N72" s="41">
        <v>580</v>
      </c>
      <c r="O72" s="45">
        <v>51477</v>
      </c>
      <c r="P72" s="46">
        <f t="shared" si="4"/>
        <v>3.2067302900428585E-2</v>
      </c>
      <c r="Q72" s="93"/>
      <c r="R72" s="48">
        <f>ROUND($Q$39*P72,0)</f>
        <v>0</v>
      </c>
      <c r="S72" s="42" t="s">
        <v>1187</v>
      </c>
      <c r="T72" s="14" t="s">
        <v>606</v>
      </c>
      <c r="U72" s="71" t="s">
        <v>1792</v>
      </c>
      <c r="V72" s="13"/>
      <c r="W72" s="13"/>
      <c r="X72" s="15"/>
      <c r="Y72" s="13"/>
      <c r="Z72" s="13"/>
      <c r="AA72" s="15"/>
      <c r="AB72" s="13"/>
      <c r="AC72" s="13"/>
      <c r="AD72" s="15"/>
      <c r="AE72" s="13"/>
      <c r="AF72" s="13"/>
      <c r="AG72" s="15"/>
      <c r="AH72" s="13"/>
    </row>
    <row r="73" spans="1:34" s="3" customFormat="1" ht="21" customHeight="1" outlineLevel="1" x14ac:dyDescent="0.2">
      <c r="A73" s="64" t="s">
        <v>1802</v>
      </c>
      <c r="B73" s="65"/>
      <c r="C73" s="66"/>
      <c r="D73" s="65"/>
      <c r="E73" s="65"/>
      <c r="F73" s="65"/>
      <c r="G73" s="67"/>
      <c r="H73" s="65"/>
      <c r="I73" s="65"/>
      <c r="J73" s="12"/>
      <c r="K73" s="12"/>
      <c r="L73" s="12"/>
      <c r="M73" s="12"/>
      <c r="N73" s="41"/>
      <c r="O73" s="45">
        <f>SUBTOTAL(9,O39:O72)</f>
        <v>1605280</v>
      </c>
      <c r="P73" s="46"/>
      <c r="Q73" s="75"/>
      <c r="R73" s="48"/>
      <c r="S73" s="42"/>
      <c r="T73" s="14"/>
      <c r="U73" s="71"/>
      <c r="V73" s="13"/>
      <c r="W73" s="13"/>
      <c r="X73" s="15"/>
      <c r="Y73" s="13"/>
      <c r="Z73" s="13"/>
      <c r="AA73" s="15"/>
      <c r="AB73" s="13"/>
      <c r="AC73" s="13"/>
      <c r="AD73" s="15"/>
      <c r="AE73" s="13"/>
      <c r="AF73" s="13"/>
      <c r="AG73" s="15"/>
      <c r="AH73" s="13"/>
    </row>
    <row r="74" spans="1:34" s="3" customFormat="1" ht="21" customHeight="1" outlineLevel="2" x14ac:dyDescent="0.2">
      <c r="A74" s="64">
        <v>12</v>
      </c>
      <c r="B74" s="65">
        <f>B72+1</f>
        <v>60</v>
      </c>
      <c r="C74" s="66" t="s">
        <v>975</v>
      </c>
      <c r="D74" s="65"/>
      <c r="E74" s="65" t="s">
        <v>1055</v>
      </c>
      <c r="F74" s="65" t="s">
        <v>1085</v>
      </c>
      <c r="G74" s="67">
        <v>261</v>
      </c>
      <c r="H74" s="65" t="s">
        <v>967</v>
      </c>
      <c r="I74" s="65" t="s">
        <v>1234</v>
      </c>
      <c r="J74" s="12" t="s">
        <v>1090</v>
      </c>
      <c r="K74" s="12" t="s">
        <v>1303</v>
      </c>
      <c r="L74" s="12" t="s">
        <v>1304</v>
      </c>
      <c r="M74" s="12" t="s">
        <v>4</v>
      </c>
      <c r="N74" s="41">
        <v>10</v>
      </c>
      <c r="O74" s="45">
        <v>19000</v>
      </c>
      <c r="P74" s="46">
        <f>$O74/SUMIFS($O:$O,$A:$A,$A74)</f>
        <v>0.67375886524822692</v>
      </c>
      <c r="Q74" s="91"/>
      <c r="R74" s="48">
        <f>ROUND($Q$74*P74,0)</f>
        <v>0</v>
      </c>
      <c r="S74" s="42" t="s">
        <v>987</v>
      </c>
      <c r="T74" s="13" t="s">
        <v>1090</v>
      </c>
      <c r="U74" s="71" t="s">
        <v>1792</v>
      </c>
      <c r="V74" s="13"/>
      <c r="W74" s="13"/>
      <c r="X74" s="15"/>
      <c r="Y74" s="13"/>
      <c r="Z74" s="13"/>
      <c r="AA74" s="15"/>
      <c r="AB74" s="13"/>
      <c r="AC74" s="13"/>
      <c r="AD74" s="15"/>
      <c r="AE74" s="13"/>
      <c r="AF74" s="13"/>
      <c r="AG74" s="15"/>
      <c r="AH74" s="13" t="s">
        <v>966</v>
      </c>
    </row>
    <row r="75" spans="1:34" s="4" customFormat="1" ht="21" customHeight="1" outlineLevel="2" x14ac:dyDescent="0.2">
      <c r="A75" s="64">
        <v>12</v>
      </c>
      <c r="B75" s="65">
        <f t="shared" si="6"/>
        <v>61</v>
      </c>
      <c r="C75" s="66" t="s">
        <v>975</v>
      </c>
      <c r="D75" s="65"/>
      <c r="E75" s="65" t="s">
        <v>1056</v>
      </c>
      <c r="F75" s="65" t="s">
        <v>1085</v>
      </c>
      <c r="G75" s="67">
        <v>261</v>
      </c>
      <c r="H75" s="65" t="s">
        <v>967</v>
      </c>
      <c r="I75" s="65" t="s">
        <v>1234</v>
      </c>
      <c r="J75" s="12" t="s">
        <v>1090</v>
      </c>
      <c r="K75" s="12" t="s">
        <v>1305</v>
      </c>
      <c r="L75" s="12" t="s">
        <v>21</v>
      </c>
      <c r="M75" s="12" t="s">
        <v>4</v>
      </c>
      <c r="N75" s="41">
        <v>7000</v>
      </c>
      <c r="O75" s="45">
        <v>9200</v>
      </c>
      <c r="P75" s="46">
        <f>$O75/SUMIFS($O:$O,$A:$A,$A75)</f>
        <v>0.32624113475177308</v>
      </c>
      <c r="Q75" s="93"/>
      <c r="R75" s="48">
        <f>ROUND($Q$74*P75,0)</f>
        <v>0</v>
      </c>
      <c r="S75" s="42" t="s">
        <v>987</v>
      </c>
      <c r="T75" s="13" t="s">
        <v>1090</v>
      </c>
      <c r="U75" s="71" t="s">
        <v>1792</v>
      </c>
      <c r="V75" s="13"/>
      <c r="W75" s="13"/>
      <c r="X75" s="15"/>
      <c r="Y75" s="13"/>
      <c r="Z75" s="13"/>
      <c r="AA75" s="15"/>
      <c r="AB75" s="13"/>
      <c r="AC75" s="13"/>
      <c r="AD75" s="15"/>
      <c r="AE75" s="13"/>
      <c r="AF75" s="13"/>
      <c r="AG75" s="15"/>
      <c r="AH75" s="13" t="s">
        <v>966</v>
      </c>
    </row>
    <row r="76" spans="1:34" s="78" customFormat="1" ht="21" customHeight="1" outlineLevel="1" x14ac:dyDescent="0.2">
      <c r="A76" s="64" t="s">
        <v>1803</v>
      </c>
      <c r="B76" s="65"/>
      <c r="C76" s="66"/>
      <c r="D76" s="65"/>
      <c r="E76" s="65"/>
      <c r="F76" s="65"/>
      <c r="G76" s="67"/>
      <c r="H76" s="65"/>
      <c r="I76" s="65"/>
      <c r="J76" s="12"/>
      <c r="K76" s="12"/>
      <c r="L76" s="12"/>
      <c r="M76" s="12"/>
      <c r="N76" s="41"/>
      <c r="O76" s="45">
        <f>SUBTOTAL(9,O74:O75)</f>
        <v>28200</v>
      </c>
      <c r="P76" s="46"/>
      <c r="Q76" s="76"/>
      <c r="R76" s="48"/>
      <c r="S76" s="42"/>
      <c r="T76" s="13"/>
      <c r="U76" s="71"/>
      <c r="V76" s="13"/>
      <c r="W76" s="13"/>
      <c r="X76" s="15"/>
      <c r="Y76" s="13"/>
      <c r="Z76" s="13"/>
      <c r="AA76" s="15"/>
      <c r="AB76" s="13"/>
      <c r="AC76" s="13"/>
      <c r="AD76" s="15"/>
      <c r="AE76" s="13"/>
      <c r="AF76" s="13"/>
      <c r="AG76" s="15"/>
      <c r="AH76" s="13"/>
    </row>
    <row r="77" spans="1:34" s="3" customFormat="1" ht="21" customHeight="1" outlineLevel="2" x14ac:dyDescent="0.2">
      <c r="A77" s="64">
        <v>15</v>
      </c>
      <c r="B77" s="65">
        <f>B75+1</f>
        <v>62</v>
      </c>
      <c r="C77" s="66" t="s">
        <v>975</v>
      </c>
      <c r="D77" s="65"/>
      <c r="E77" s="65" t="s">
        <v>1213</v>
      </c>
      <c r="F77" s="65" t="s">
        <v>1085</v>
      </c>
      <c r="G77" s="67">
        <v>261</v>
      </c>
      <c r="H77" s="65" t="s">
        <v>967</v>
      </c>
      <c r="I77" s="65" t="s">
        <v>1234</v>
      </c>
      <c r="J77" s="12" t="s">
        <v>1239</v>
      </c>
      <c r="K77" s="12" t="s">
        <v>1306</v>
      </c>
      <c r="L77" s="12" t="s">
        <v>1123</v>
      </c>
      <c r="M77" s="12" t="s">
        <v>4</v>
      </c>
      <c r="N77" s="41">
        <v>3000</v>
      </c>
      <c r="O77" s="45">
        <v>7860</v>
      </c>
      <c r="P77" s="46">
        <f>$O77/SUMIFS($O:$O,$A:$A,$A77)</f>
        <v>1</v>
      </c>
      <c r="Q77" s="70"/>
      <c r="R77" s="48">
        <f>ROUND($Q$77*P77,0)</f>
        <v>0</v>
      </c>
      <c r="S77" s="42" t="s">
        <v>1540</v>
      </c>
      <c r="T77" s="14" t="s">
        <v>1239</v>
      </c>
      <c r="U77" s="71" t="s">
        <v>1792</v>
      </c>
      <c r="V77" s="13"/>
      <c r="W77" s="13"/>
      <c r="X77" s="71"/>
      <c r="Y77" s="13"/>
      <c r="Z77" s="13"/>
      <c r="AA77" s="15"/>
      <c r="AB77" s="13"/>
      <c r="AC77" s="13"/>
      <c r="AD77" s="15"/>
      <c r="AE77" s="13"/>
      <c r="AF77" s="13"/>
      <c r="AG77" s="15"/>
      <c r="AH77" s="13" t="s">
        <v>966</v>
      </c>
    </row>
    <row r="78" spans="1:34" s="3" customFormat="1" ht="21" customHeight="1" outlineLevel="1" x14ac:dyDescent="0.2">
      <c r="A78" s="64" t="s">
        <v>1804</v>
      </c>
      <c r="B78" s="65"/>
      <c r="C78" s="66"/>
      <c r="D78" s="65"/>
      <c r="E78" s="65"/>
      <c r="F78" s="65"/>
      <c r="G78" s="67"/>
      <c r="H78" s="65"/>
      <c r="I78" s="65"/>
      <c r="J78" s="12"/>
      <c r="K78" s="12"/>
      <c r="L78" s="12"/>
      <c r="M78" s="12"/>
      <c r="N78" s="41"/>
      <c r="O78" s="45">
        <f>SUBTOTAL(9,O77:O77)</f>
        <v>7860</v>
      </c>
      <c r="P78" s="46"/>
      <c r="Q78" s="77"/>
      <c r="R78" s="48"/>
      <c r="S78" s="42"/>
      <c r="T78" s="14"/>
      <c r="U78" s="71"/>
      <c r="V78" s="13"/>
      <c r="W78" s="13"/>
      <c r="X78" s="71"/>
      <c r="Y78" s="13"/>
      <c r="Z78" s="13"/>
      <c r="AA78" s="15"/>
      <c r="AB78" s="13"/>
      <c r="AC78" s="13"/>
      <c r="AD78" s="15"/>
      <c r="AE78" s="13"/>
      <c r="AF78" s="13"/>
      <c r="AG78" s="15"/>
      <c r="AH78" s="13"/>
    </row>
    <row r="79" spans="1:34" s="3" customFormat="1" ht="21" customHeight="1" outlineLevel="2" x14ac:dyDescent="0.2">
      <c r="A79" s="64">
        <v>16</v>
      </c>
      <c r="B79" s="65">
        <f>B77+1</f>
        <v>63</v>
      </c>
      <c r="C79" s="66" t="s">
        <v>1214</v>
      </c>
      <c r="D79" s="65"/>
      <c r="E79" s="65" t="s">
        <v>2</v>
      </c>
      <c r="F79" s="65" t="s">
        <v>1085</v>
      </c>
      <c r="G79" s="67">
        <v>223</v>
      </c>
      <c r="H79" s="65" t="s">
        <v>963</v>
      </c>
      <c r="I79" s="65" t="s">
        <v>1234</v>
      </c>
      <c r="J79" s="12" t="s">
        <v>6</v>
      </c>
      <c r="K79" s="12" t="s">
        <v>979</v>
      </c>
      <c r="L79" s="12" t="s">
        <v>3</v>
      </c>
      <c r="M79" s="12" t="s">
        <v>4</v>
      </c>
      <c r="N79" s="41">
        <v>6771</v>
      </c>
      <c r="O79" s="45">
        <v>562</v>
      </c>
      <c r="P79" s="68">
        <f>$O79/SUMIFS($O:$O,$A:$A,$A79)</f>
        <v>3.6250580525310902E-3</v>
      </c>
      <c r="Q79" s="91"/>
      <c r="R79" s="48">
        <f>ROUND($Q$79*P79,0)</f>
        <v>0</v>
      </c>
      <c r="S79" s="42" t="s">
        <v>976</v>
      </c>
      <c r="T79" s="14" t="s">
        <v>6</v>
      </c>
      <c r="U79" s="15">
        <v>825</v>
      </c>
      <c r="V79" s="13"/>
      <c r="W79" s="13"/>
      <c r="X79" s="15"/>
      <c r="Y79" s="13"/>
      <c r="Z79" s="13"/>
      <c r="AA79" s="15"/>
      <c r="AB79" s="13"/>
      <c r="AC79" s="13"/>
      <c r="AD79" s="15"/>
      <c r="AE79" s="13"/>
      <c r="AF79" s="13"/>
      <c r="AG79" s="15"/>
      <c r="AH79" s="13" t="s">
        <v>966</v>
      </c>
    </row>
    <row r="80" spans="1:34" s="3" customFormat="1" ht="21" customHeight="1" outlineLevel="2" x14ac:dyDescent="0.2">
      <c r="A80" s="64">
        <v>16</v>
      </c>
      <c r="B80" s="65">
        <f t="shared" si="6"/>
        <v>64</v>
      </c>
      <c r="C80" s="66" t="s">
        <v>1214</v>
      </c>
      <c r="D80" s="65"/>
      <c r="E80" s="65" t="s">
        <v>546</v>
      </c>
      <c r="F80" s="65" t="s">
        <v>1087</v>
      </c>
      <c r="G80" s="67">
        <v>223</v>
      </c>
      <c r="H80" s="65" t="s">
        <v>963</v>
      </c>
      <c r="I80" s="65" t="s">
        <v>1234</v>
      </c>
      <c r="J80" s="12" t="s">
        <v>6</v>
      </c>
      <c r="K80" s="12" t="s">
        <v>547</v>
      </c>
      <c r="L80" s="12" t="s">
        <v>977</v>
      </c>
      <c r="M80" s="12" t="s">
        <v>4</v>
      </c>
      <c r="N80" s="41">
        <v>1</v>
      </c>
      <c r="O80" s="45">
        <v>1123</v>
      </c>
      <c r="P80" s="46">
        <f>$O80/SUMIFS($O:$O,$A:$A,$A80)</f>
        <v>7.243665823829919E-3</v>
      </c>
      <c r="Q80" s="92"/>
      <c r="R80" s="48">
        <f t="shared" ref="R80:R83" si="7">ROUND($Q$79*P80,0)</f>
        <v>0</v>
      </c>
      <c r="S80" s="42" t="s">
        <v>976</v>
      </c>
      <c r="T80" s="14" t="s">
        <v>6</v>
      </c>
      <c r="U80" s="15">
        <v>1650</v>
      </c>
      <c r="V80" s="13"/>
      <c r="W80" s="13"/>
      <c r="X80" s="71"/>
      <c r="Y80" s="13"/>
      <c r="Z80" s="13"/>
      <c r="AA80" s="15"/>
      <c r="AB80" s="13"/>
      <c r="AC80" s="13"/>
      <c r="AD80" s="15"/>
      <c r="AE80" s="13"/>
      <c r="AF80" s="13"/>
      <c r="AG80" s="15"/>
      <c r="AH80" s="13" t="s">
        <v>966</v>
      </c>
    </row>
    <row r="81" spans="1:34" s="3" customFormat="1" ht="21" customHeight="1" outlineLevel="2" x14ac:dyDescent="0.2">
      <c r="A81" s="64">
        <v>16</v>
      </c>
      <c r="B81" s="65">
        <f t="shared" si="6"/>
        <v>65</v>
      </c>
      <c r="C81" s="66" t="s">
        <v>1214</v>
      </c>
      <c r="D81" s="65"/>
      <c r="E81" s="65" t="s">
        <v>1057</v>
      </c>
      <c r="F81" s="65" t="s">
        <v>1087</v>
      </c>
      <c r="G81" s="67">
        <v>223</v>
      </c>
      <c r="H81" s="65" t="s">
        <v>963</v>
      </c>
      <c r="I81" s="65" t="s">
        <v>1234</v>
      </c>
      <c r="J81" s="12" t="s">
        <v>6</v>
      </c>
      <c r="K81" s="12" t="s">
        <v>548</v>
      </c>
      <c r="L81" s="12" t="s">
        <v>978</v>
      </c>
      <c r="M81" s="12" t="s">
        <v>5</v>
      </c>
      <c r="N81" s="41">
        <v>550000</v>
      </c>
      <c r="O81" s="45">
        <v>630</v>
      </c>
      <c r="P81" s="46">
        <f>$O81/SUMIFS($O:$O,$A:$A,$A81)</f>
        <v>4.0636771763248878E-3</v>
      </c>
      <c r="Q81" s="92"/>
      <c r="R81" s="48">
        <f>ROUND($Q$79*P81,0)</f>
        <v>0</v>
      </c>
      <c r="S81" s="42" t="s">
        <v>976</v>
      </c>
      <c r="T81" s="14" t="s">
        <v>6</v>
      </c>
      <c r="U81" s="71">
        <v>924</v>
      </c>
      <c r="V81" s="13"/>
      <c r="W81" s="13"/>
      <c r="X81" s="15"/>
      <c r="Y81" s="13"/>
      <c r="Z81" s="13"/>
      <c r="AA81" s="15"/>
      <c r="AB81" s="13"/>
      <c r="AC81" s="13"/>
      <c r="AD81" s="15"/>
      <c r="AE81" s="13"/>
      <c r="AF81" s="13"/>
      <c r="AG81" s="15"/>
      <c r="AH81" s="13" t="s">
        <v>966</v>
      </c>
    </row>
    <row r="82" spans="1:34" s="3" customFormat="1" ht="21" customHeight="1" outlineLevel="2" x14ac:dyDescent="0.2">
      <c r="A82" s="64">
        <v>16</v>
      </c>
      <c r="B82" s="65">
        <f t="shared" si="6"/>
        <v>66</v>
      </c>
      <c r="C82" s="66" t="s">
        <v>1214</v>
      </c>
      <c r="D82" s="65"/>
      <c r="E82" s="65" t="s">
        <v>744</v>
      </c>
      <c r="F82" s="65" t="s">
        <v>1085</v>
      </c>
      <c r="G82" s="67">
        <v>111</v>
      </c>
      <c r="H82" s="65" t="s">
        <v>963</v>
      </c>
      <c r="I82" s="65" t="s">
        <v>1234</v>
      </c>
      <c r="J82" s="12" t="s">
        <v>746</v>
      </c>
      <c r="K82" s="12" t="s">
        <v>745</v>
      </c>
      <c r="L82" s="12" t="s">
        <v>380</v>
      </c>
      <c r="M82" s="12" t="s">
        <v>4</v>
      </c>
      <c r="N82" s="41">
        <v>10</v>
      </c>
      <c r="O82" s="45">
        <v>111066</v>
      </c>
      <c r="P82" s="46">
        <f>$O82/SUMIFS($O:$O,$A:$A,$A82)</f>
        <v>0.71640693534238098</v>
      </c>
      <c r="Q82" s="92"/>
      <c r="R82" s="48">
        <f t="shared" si="7"/>
        <v>0</v>
      </c>
      <c r="S82" s="42" t="s">
        <v>976</v>
      </c>
      <c r="T82" s="13" t="s">
        <v>746</v>
      </c>
      <c r="U82" s="71">
        <v>147391</v>
      </c>
      <c r="V82" s="13"/>
      <c r="W82" s="13"/>
      <c r="X82" s="15"/>
      <c r="Y82" s="13"/>
      <c r="Z82" s="13"/>
      <c r="AA82" s="15"/>
      <c r="AB82" s="13"/>
      <c r="AC82" s="13"/>
      <c r="AD82" s="15"/>
      <c r="AE82" s="13"/>
      <c r="AF82" s="13"/>
      <c r="AG82" s="15"/>
      <c r="AH82" s="13" t="s">
        <v>966</v>
      </c>
    </row>
    <row r="83" spans="1:34" s="3" customFormat="1" ht="21" customHeight="1" outlineLevel="2" x14ac:dyDescent="0.2">
      <c r="A83" s="64">
        <v>16</v>
      </c>
      <c r="B83" s="65">
        <f t="shared" si="6"/>
        <v>67</v>
      </c>
      <c r="C83" s="66" t="s">
        <v>1214</v>
      </c>
      <c r="D83" s="65"/>
      <c r="E83" s="65" t="s">
        <v>747</v>
      </c>
      <c r="F83" s="65" t="s">
        <v>1085</v>
      </c>
      <c r="G83" s="67">
        <v>111</v>
      </c>
      <c r="H83" s="65" t="s">
        <v>963</v>
      </c>
      <c r="I83" s="65" t="s">
        <v>1234</v>
      </c>
      <c r="J83" s="12" t="s">
        <v>746</v>
      </c>
      <c r="K83" s="12" t="s">
        <v>748</v>
      </c>
      <c r="L83" s="12" t="s">
        <v>749</v>
      </c>
      <c r="M83" s="12" t="s">
        <v>4</v>
      </c>
      <c r="N83" s="41">
        <v>1</v>
      </c>
      <c r="O83" s="45">
        <v>41651</v>
      </c>
      <c r="P83" s="46">
        <f>$O83/SUMIFS($O:$O,$A:$A,$A83)</f>
        <v>0.26866066360493318</v>
      </c>
      <c r="Q83" s="93"/>
      <c r="R83" s="48">
        <f t="shared" si="7"/>
        <v>0</v>
      </c>
      <c r="S83" s="42" t="s">
        <v>976</v>
      </c>
      <c r="T83" s="13" t="s">
        <v>746</v>
      </c>
      <c r="U83" s="15">
        <v>55272</v>
      </c>
      <c r="V83" s="13"/>
      <c r="W83" s="13"/>
      <c r="X83" s="15"/>
      <c r="Y83" s="13"/>
      <c r="Z83" s="13"/>
      <c r="AA83" s="15"/>
      <c r="AB83" s="13"/>
      <c r="AC83" s="13"/>
      <c r="AD83" s="15"/>
      <c r="AE83" s="13"/>
      <c r="AF83" s="13"/>
      <c r="AG83" s="15"/>
      <c r="AH83" s="13" t="s">
        <v>966</v>
      </c>
    </row>
    <row r="84" spans="1:34" s="3" customFormat="1" ht="21" customHeight="1" outlineLevel="1" x14ac:dyDescent="0.2">
      <c r="A84" s="64" t="s">
        <v>1805</v>
      </c>
      <c r="B84" s="65"/>
      <c r="C84" s="66"/>
      <c r="D84" s="65"/>
      <c r="E84" s="65"/>
      <c r="F84" s="65"/>
      <c r="G84" s="67"/>
      <c r="H84" s="65"/>
      <c r="I84" s="65"/>
      <c r="J84" s="12"/>
      <c r="K84" s="12"/>
      <c r="L84" s="12"/>
      <c r="M84" s="12"/>
      <c r="N84" s="41"/>
      <c r="O84" s="45">
        <f>SUBTOTAL(9,O79:O83)</f>
        <v>155032</v>
      </c>
      <c r="P84" s="46"/>
      <c r="Q84" s="75"/>
      <c r="R84" s="48"/>
      <c r="S84" s="42"/>
      <c r="T84" s="13"/>
      <c r="U84" s="15"/>
      <c r="V84" s="13"/>
      <c r="W84" s="13"/>
      <c r="X84" s="15"/>
      <c r="Y84" s="13"/>
      <c r="Z84" s="13"/>
      <c r="AA84" s="15"/>
      <c r="AB84" s="13"/>
      <c r="AC84" s="13"/>
      <c r="AD84" s="15"/>
      <c r="AE84" s="13"/>
      <c r="AF84" s="13"/>
      <c r="AG84" s="15"/>
      <c r="AH84" s="13"/>
    </row>
    <row r="85" spans="1:34" s="3" customFormat="1" ht="21" customHeight="1" outlineLevel="2" x14ac:dyDescent="0.2">
      <c r="A85" s="64">
        <v>18</v>
      </c>
      <c r="B85" s="65">
        <f>B83+1</f>
        <v>68</v>
      </c>
      <c r="C85" s="66" t="s">
        <v>983</v>
      </c>
      <c r="D85" s="65"/>
      <c r="E85" s="65" t="s">
        <v>77</v>
      </c>
      <c r="F85" s="65" t="s">
        <v>1086</v>
      </c>
      <c r="G85" s="67">
        <v>629</v>
      </c>
      <c r="H85" s="65" t="s">
        <v>963</v>
      </c>
      <c r="I85" s="65" t="s">
        <v>1234</v>
      </c>
      <c r="J85" s="12" t="s">
        <v>79</v>
      </c>
      <c r="K85" s="12" t="s">
        <v>78</v>
      </c>
      <c r="L85" s="12" t="s">
        <v>26</v>
      </c>
      <c r="M85" s="12" t="s">
        <v>11</v>
      </c>
      <c r="N85" s="41">
        <v>450</v>
      </c>
      <c r="O85" s="45">
        <v>133950</v>
      </c>
      <c r="P85" s="46">
        <f t="shared" ref="P85:P116" si="8">$O85/SUMIFS($O:$O,$A:$A,$A85)</f>
        <v>1.0001428348819058E-2</v>
      </c>
      <c r="Q85" s="91"/>
      <c r="R85" s="48">
        <f>ROUND($Q$85*P85,0)</f>
        <v>0</v>
      </c>
      <c r="S85" s="42" t="s">
        <v>1550</v>
      </c>
      <c r="T85" s="13" t="s">
        <v>79</v>
      </c>
      <c r="U85" s="15">
        <v>169378</v>
      </c>
      <c r="V85" s="13"/>
      <c r="W85" s="13"/>
      <c r="X85" s="15"/>
      <c r="Y85" s="13"/>
      <c r="Z85" s="13"/>
      <c r="AA85" s="15"/>
      <c r="AB85" s="13"/>
      <c r="AC85" s="13"/>
      <c r="AD85" s="15"/>
      <c r="AE85" s="13"/>
      <c r="AF85" s="13"/>
      <c r="AG85" s="15"/>
      <c r="AH85" s="13"/>
    </row>
    <row r="86" spans="1:34" s="3" customFormat="1" ht="21" customHeight="1" outlineLevel="2" x14ac:dyDescent="0.2">
      <c r="A86" s="64">
        <v>18</v>
      </c>
      <c r="B86" s="65">
        <f t="shared" si="6"/>
        <v>69</v>
      </c>
      <c r="C86" s="66" t="s">
        <v>983</v>
      </c>
      <c r="D86" s="65"/>
      <c r="E86" s="65" t="s">
        <v>80</v>
      </c>
      <c r="F86" s="65" t="s">
        <v>1086</v>
      </c>
      <c r="G86" s="67">
        <v>629</v>
      </c>
      <c r="H86" s="65" t="s">
        <v>963</v>
      </c>
      <c r="I86" s="65" t="s">
        <v>1234</v>
      </c>
      <c r="J86" s="12" t="s">
        <v>83</v>
      </c>
      <c r="K86" s="12" t="s">
        <v>81</v>
      </c>
      <c r="L86" s="12" t="s">
        <v>82</v>
      </c>
      <c r="M86" s="12" t="s">
        <v>11</v>
      </c>
      <c r="N86" s="41">
        <v>44</v>
      </c>
      <c r="O86" s="45">
        <v>169577</v>
      </c>
      <c r="P86" s="47">
        <f t="shared" si="8"/>
        <v>1.2661532027679653E-2</v>
      </c>
      <c r="Q86" s="92"/>
      <c r="R86" s="48">
        <f t="shared" ref="R86:R149" si="9">ROUND($Q$85*P86,0)</f>
        <v>0</v>
      </c>
      <c r="S86" s="42" t="s">
        <v>1550</v>
      </c>
      <c r="T86" s="13" t="s">
        <v>83</v>
      </c>
      <c r="U86" s="15">
        <v>214428</v>
      </c>
      <c r="V86" s="13"/>
      <c r="W86" s="13"/>
      <c r="X86" s="15"/>
      <c r="Y86" s="13"/>
      <c r="Z86" s="13"/>
      <c r="AA86" s="15"/>
      <c r="AB86" s="13"/>
      <c r="AC86" s="13"/>
      <c r="AD86" s="15"/>
      <c r="AE86" s="13"/>
      <c r="AF86" s="13"/>
      <c r="AG86" s="15"/>
      <c r="AH86" s="13"/>
    </row>
    <row r="87" spans="1:34" s="3" customFormat="1" ht="21" customHeight="1" outlineLevel="2" x14ac:dyDescent="0.2">
      <c r="A87" s="64">
        <v>18</v>
      </c>
      <c r="B87" s="65">
        <f t="shared" si="6"/>
        <v>70</v>
      </c>
      <c r="C87" s="66" t="s">
        <v>983</v>
      </c>
      <c r="D87" s="65"/>
      <c r="E87" s="65" t="s">
        <v>200</v>
      </c>
      <c r="F87" s="65" t="s">
        <v>1086</v>
      </c>
      <c r="G87" s="67">
        <v>339</v>
      </c>
      <c r="H87" s="65" t="s">
        <v>963</v>
      </c>
      <c r="I87" s="65" t="s">
        <v>1234</v>
      </c>
      <c r="J87" s="12" t="s">
        <v>202</v>
      </c>
      <c r="K87" s="12" t="s">
        <v>201</v>
      </c>
      <c r="L87" s="12" t="s">
        <v>62</v>
      </c>
      <c r="M87" s="12" t="s">
        <v>11</v>
      </c>
      <c r="N87" s="41">
        <v>280</v>
      </c>
      <c r="O87" s="45">
        <v>24078</v>
      </c>
      <c r="P87" s="46">
        <f t="shared" si="8"/>
        <v>1.7977931450755154E-3</v>
      </c>
      <c r="Q87" s="92"/>
      <c r="R87" s="48">
        <f t="shared" si="9"/>
        <v>0</v>
      </c>
      <c r="S87" s="43" t="s">
        <v>1038</v>
      </c>
      <c r="T87" s="25" t="s">
        <v>202</v>
      </c>
      <c r="U87" s="15">
        <v>34895</v>
      </c>
      <c r="V87" s="13"/>
      <c r="W87" s="14"/>
      <c r="X87" s="15"/>
      <c r="Y87" s="13"/>
      <c r="Z87" s="13"/>
      <c r="AA87" s="15"/>
      <c r="AB87" s="13"/>
      <c r="AC87" s="13"/>
      <c r="AD87" s="15"/>
      <c r="AE87" s="13"/>
      <c r="AF87" s="13"/>
      <c r="AG87" s="15"/>
      <c r="AH87" s="13"/>
    </row>
    <row r="88" spans="1:34" s="3" customFormat="1" ht="21" customHeight="1" outlineLevel="2" x14ac:dyDescent="0.2">
      <c r="A88" s="64">
        <v>18</v>
      </c>
      <c r="B88" s="65">
        <f t="shared" si="6"/>
        <v>71</v>
      </c>
      <c r="C88" s="66" t="s">
        <v>983</v>
      </c>
      <c r="D88" s="65"/>
      <c r="E88" s="65" t="s">
        <v>203</v>
      </c>
      <c r="F88" s="65" t="s">
        <v>1086</v>
      </c>
      <c r="G88" s="67">
        <v>339</v>
      </c>
      <c r="H88" s="65" t="s">
        <v>963</v>
      </c>
      <c r="I88" s="65" t="s">
        <v>1234</v>
      </c>
      <c r="J88" s="12" t="s">
        <v>206</v>
      </c>
      <c r="K88" s="12" t="s">
        <v>204</v>
      </c>
      <c r="L88" s="12" t="s">
        <v>205</v>
      </c>
      <c r="M88" s="12" t="s">
        <v>11</v>
      </c>
      <c r="N88" s="41">
        <v>200</v>
      </c>
      <c r="O88" s="45">
        <v>57384</v>
      </c>
      <c r="P88" s="46">
        <f t="shared" si="8"/>
        <v>4.2845984648647471E-3</v>
      </c>
      <c r="Q88" s="92"/>
      <c r="R88" s="48">
        <f t="shared" si="9"/>
        <v>0</v>
      </c>
      <c r="S88" s="42" t="s">
        <v>1038</v>
      </c>
      <c r="T88" s="13" t="s">
        <v>206</v>
      </c>
      <c r="U88" s="15">
        <v>83166</v>
      </c>
      <c r="V88" s="13"/>
      <c r="W88" s="13"/>
      <c r="X88" s="15"/>
      <c r="Y88" s="13"/>
      <c r="Z88" s="13"/>
      <c r="AA88" s="15"/>
      <c r="AB88" s="13"/>
      <c r="AC88" s="13"/>
      <c r="AD88" s="15"/>
      <c r="AE88" s="13"/>
      <c r="AF88" s="13"/>
      <c r="AG88" s="15"/>
      <c r="AH88" s="13"/>
    </row>
    <row r="89" spans="1:34" s="3" customFormat="1" ht="21" customHeight="1" outlineLevel="2" x14ac:dyDescent="0.2">
      <c r="A89" s="64">
        <v>18</v>
      </c>
      <c r="B89" s="65">
        <f t="shared" si="6"/>
        <v>72</v>
      </c>
      <c r="C89" s="66" t="s">
        <v>984</v>
      </c>
      <c r="D89" s="65"/>
      <c r="E89" s="65" t="s">
        <v>531</v>
      </c>
      <c r="F89" s="65" t="s">
        <v>1087</v>
      </c>
      <c r="G89" s="67">
        <v>421</v>
      </c>
      <c r="H89" s="65" t="s">
        <v>963</v>
      </c>
      <c r="I89" s="65" t="s">
        <v>1234</v>
      </c>
      <c r="J89" s="12" t="s">
        <v>533</v>
      </c>
      <c r="K89" s="12" t="s">
        <v>532</v>
      </c>
      <c r="L89" s="12" t="s">
        <v>342</v>
      </c>
      <c r="M89" s="12" t="s">
        <v>328</v>
      </c>
      <c r="N89" s="41">
        <v>40</v>
      </c>
      <c r="O89" s="45">
        <v>15679</v>
      </c>
      <c r="P89" s="46">
        <f t="shared" si="8"/>
        <v>1.1706785747005153E-3</v>
      </c>
      <c r="Q89" s="92"/>
      <c r="R89" s="48">
        <f t="shared" si="9"/>
        <v>0</v>
      </c>
      <c r="S89" s="42" t="s">
        <v>1559</v>
      </c>
      <c r="T89" s="13" t="s">
        <v>533</v>
      </c>
      <c r="U89" s="15">
        <v>19516</v>
      </c>
      <c r="V89" s="13"/>
      <c r="W89" s="13"/>
      <c r="X89" s="15"/>
      <c r="Y89" s="13"/>
      <c r="Z89" s="13"/>
      <c r="AA89" s="15"/>
      <c r="AB89" s="13"/>
      <c r="AC89" s="13"/>
      <c r="AD89" s="15"/>
      <c r="AE89" s="13"/>
      <c r="AF89" s="13"/>
      <c r="AG89" s="15"/>
      <c r="AH89" s="13"/>
    </row>
    <row r="90" spans="1:34" s="3" customFormat="1" ht="21" customHeight="1" outlineLevel="2" x14ac:dyDescent="0.2">
      <c r="A90" s="64">
        <v>18</v>
      </c>
      <c r="B90" s="65">
        <f t="shared" si="6"/>
        <v>73</v>
      </c>
      <c r="C90" s="66" t="s">
        <v>984</v>
      </c>
      <c r="D90" s="65"/>
      <c r="E90" s="65" t="s">
        <v>534</v>
      </c>
      <c r="F90" s="65" t="s">
        <v>1087</v>
      </c>
      <c r="G90" s="67">
        <v>421</v>
      </c>
      <c r="H90" s="65" t="s">
        <v>963</v>
      </c>
      <c r="I90" s="65" t="s">
        <v>1234</v>
      </c>
      <c r="J90" s="12" t="s">
        <v>536</v>
      </c>
      <c r="K90" s="12" t="s">
        <v>535</v>
      </c>
      <c r="L90" s="12" t="s">
        <v>378</v>
      </c>
      <c r="M90" s="12" t="s">
        <v>328</v>
      </c>
      <c r="N90" s="41">
        <v>40</v>
      </c>
      <c r="O90" s="45">
        <v>18331</v>
      </c>
      <c r="P90" s="46">
        <f t="shared" si="8"/>
        <v>1.3686911762762386E-3</v>
      </c>
      <c r="Q90" s="92"/>
      <c r="R90" s="48">
        <f t="shared" si="9"/>
        <v>0</v>
      </c>
      <c r="S90" s="42" t="s">
        <v>1559</v>
      </c>
      <c r="T90" s="13" t="s">
        <v>536</v>
      </c>
      <c r="U90" s="15">
        <v>22817</v>
      </c>
      <c r="V90" s="13"/>
      <c r="W90" s="13"/>
      <c r="X90" s="15"/>
      <c r="Y90" s="13"/>
      <c r="Z90" s="13"/>
      <c r="AA90" s="15"/>
      <c r="AB90" s="13"/>
      <c r="AC90" s="13"/>
      <c r="AD90" s="15"/>
      <c r="AE90" s="13"/>
      <c r="AF90" s="13"/>
      <c r="AG90" s="15"/>
      <c r="AH90" s="13"/>
    </row>
    <row r="91" spans="1:34" s="3" customFormat="1" ht="21" customHeight="1" outlineLevel="2" x14ac:dyDescent="0.2">
      <c r="A91" s="64">
        <v>18</v>
      </c>
      <c r="B91" s="65">
        <f t="shared" si="6"/>
        <v>74</v>
      </c>
      <c r="C91" s="66" t="s">
        <v>984</v>
      </c>
      <c r="D91" s="65"/>
      <c r="E91" s="65" t="s">
        <v>303</v>
      </c>
      <c r="F91" s="65" t="s">
        <v>1086</v>
      </c>
      <c r="G91" s="67">
        <v>421</v>
      </c>
      <c r="H91" s="65" t="s">
        <v>963</v>
      </c>
      <c r="I91" s="65" t="s">
        <v>1234</v>
      </c>
      <c r="J91" s="12" t="s">
        <v>304</v>
      </c>
      <c r="K91" s="12" t="s">
        <v>1434</v>
      </c>
      <c r="L91" s="12" t="s">
        <v>116</v>
      </c>
      <c r="M91" s="12" t="s">
        <v>11</v>
      </c>
      <c r="N91" s="41">
        <v>366</v>
      </c>
      <c r="O91" s="45">
        <v>159941</v>
      </c>
      <c r="P91" s="46">
        <f t="shared" si="8"/>
        <v>1.1942056375800441E-2</v>
      </c>
      <c r="Q91" s="92"/>
      <c r="R91" s="48">
        <f t="shared" si="9"/>
        <v>0</v>
      </c>
      <c r="S91" s="42" t="s">
        <v>1147</v>
      </c>
      <c r="T91" s="13" t="s">
        <v>304</v>
      </c>
      <c r="U91" s="71">
        <v>191150</v>
      </c>
      <c r="V91" s="13"/>
      <c r="W91" s="13"/>
      <c r="X91" s="15"/>
      <c r="Y91" s="13"/>
      <c r="Z91" s="13"/>
      <c r="AA91" s="15"/>
      <c r="AB91" s="13"/>
      <c r="AC91" s="13"/>
      <c r="AD91" s="15"/>
      <c r="AE91" s="13"/>
      <c r="AF91" s="13"/>
      <c r="AG91" s="15"/>
      <c r="AH91" s="13"/>
    </row>
    <row r="92" spans="1:34" s="3" customFormat="1" ht="21" customHeight="1" outlineLevel="2" x14ac:dyDescent="0.2">
      <c r="A92" s="64">
        <v>18</v>
      </c>
      <c r="B92" s="65">
        <f t="shared" si="6"/>
        <v>75</v>
      </c>
      <c r="C92" s="66" t="s">
        <v>984</v>
      </c>
      <c r="D92" s="65"/>
      <c r="E92" s="65" t="s">
        <v>305</v>
      </c>
      <c r="F92" s="65" t="s">
        <v>1086</v>
      </c>
      <c r="G92" s="67">
        <v>421</v>
      </c>
      <c r="H92" s="65" t="s">
        <v>963</v>
      </c>
      <c r="I92" s="65" t="s">
        <v>1234</v>
      </c>
      <c r="J92" s="12" t="s">
        <v>306</v>
      </c>
      <c r="K92" s="12" t="s">
        <v>1435</v>
      </c>
      <c r="L92" s="12" t="s">
        <v>277</v>
      </c>
      <c r="M92" s="12" t="s">
        <v>11</v>
      </c>
      <c r="N92" s="41">
        <v>170</v>
      </c>
      <c r="O92" s="45">
        <v>664032</v>
      </c>
      <c r="P92" s="46">
        <f t="shared" si="8"/>
        <v>4.9580205071467091E-2</v>
      </c>
      <c r="Q92" s="92"/>
      <c r="R92" s="48">
        <f t="shared" si="9"/>
        <v>0</v>
      </c>
      <c r="S92" s="42" t="s">
        <v>1147</v>
      </c>
      <c r="T92" s="13" t="s">
        <v>306</v>
      </c>
      <c r="U92" s="15">
        <v>797264</v>
      </c>
      <c r="V92" s="13"/>
      <c r="W92" s="13"/>
      <c r="X92" s="15"/>
      <c r="Y92" s="13"/>
      <c r="Z92" s="13"/>
      <c r="AA92" s="15"/>
      <c r="AB92" s="13"/>
      <c r="AC92" s="13"/>
      <c r="AD92" s="15"/>
      <c r="AE92" s="13"/>
      <c r="AF92" s="13"/>
      <c r="AG92" s="15"/>
      <c r="AH92" s="13"/>
    </row>
    <row r="93" spans="1:34" s="3" customFormat="1" ht="21" customHeight="1" outlineLevel="2" x14ac:dyDescent="0.2">
      <c r="A93" s="64">
        <v>18</v>
      </c>
      <c r="B93" s="65">
        <f t="shared" si="6"/>
        <v>76</v>
      </c>
      <c r="C93" s="66" t="s">
        <v>984</v>
      </c>
      <c r="D93" s="65"/>
      <c r="E93" s="65" t="s">
        <v>307</v>
      </c>
      <c r="F93" s="65" t="s">
        <v>1086</v>
      </c>
      <c r="G93" s="67">
        <v>421</v>
      </c>
      <c r="H93" s="65" t="s">
        <v>963</v>
      </c>
      <c r="I93" s="65" t="s">
        <v>1234</v>
      </c>
      <c r="J93" s="12" t="s">
        <v>309</v>
      </c>
      <c r="K93" s="12" t="s">
        <v>308</v>
      </c>
      <c r="L93" s="12" t="s">
        <v>44</v>
      </c>
      <c r="M93" s="12" t="s">
        <v>11</v>
      </c>
      <c r="N93" s="41">
        <v>42</v>
      </c>
      <c r="O93" s="45">
        <v>1677081</v>
      </c>
      <c r="P93" s="46">
        <f t="shared" si="8"/>
        <v>0.12521989889261528</v>
      </c>
      <c r="Q93" s="92"/>
      <c r="R93" s="48">
        <f t="shared" si="9"/>
        <v>0</v>
      </c>
      <c r="S93" s="42" t="s">
        <v>997</v>
      </c>
      <c r="T93" s="13" t="s">
        <v>309</v>
      </c>
      <c r="U93" s="15">
        <v>1938626</v>
      </c>
      <c r="V93" s="13"/>
      <c r="W93" s="13"/>
      <c r="X93" s="15"/>
      <c r="Y93" s="13"/>
      <c r="Z93" s="13"/>
      <c r="AA93" s="15"/>
      <c r="AB93" s="13"/>
      <c r="AC93" s="13"/>
      <c r="AD93" s="15"/>
      <c r="AE93" s="13"/>
      <c r="AF93" s="13"/>
      <c r="AG93" s="15"/>
      <c r="AH93" s="13"/>
    </row>
    <row r="94" spans="1:34" s="3" customFormat="1" ht="21" customHeight="1" outlineLevel="2" x14ac:dyDescent="0.2">
      <c r="A94" s="64">
        <v>18</v>
      </c>
      <c r="B94" s="65">
        <f t="shared" si="6"/>
        <v>77</v>
      </c>
      <c r="C94" s="66" t="s">
        <v>984</v>
      </c>
      <c r="D94" s="65"/>
      <c r="E94" s="65" t="s">
        <v>310</v>
      </c>
      <c r="F94" s="65" t="s">
        <v>1086</v>
      </c>
      <c r="G94" s="67">
        <v>421</v>
      </c>
      <c r="H94" s="65" t="s">
        <v>963</v>
      </c>
      <c r="I94" s="65" t="s">
        <v>1234</v>
      </c>
      <c r="J94" s="12" t="s">
        <v>312</v>
      </c>
      <c r="K94" s="12" t="s">
        <v>311</v>
      </c>
      <c r="L94" s="12" t="s">
        <v>1776</v>
      </c>
      <c r="M94" s="12" t="s">
        <v>11</v>
      </c>
      <c r="N94" s="41">
        <v>21</v>
      </c>
      <c r="O94" s="45">
        <v>2513789</v>
      </c>
      <c r="P94" s="47">
        <f t="shared" si="8"/>
        <v>0.1876930240205264</v>
      </c>
      <c r="Q94" s="92"/>
      <c r="R94" s="48">
        <f t="shared" si="9"/>
        <v>0</v>
      </c>
      <c r="S94" s="43" t="s">
        <v>997</v>
      </c>
      <c r="T94" s="14" t="s">
        <v>312</v>
      </c>
      <c r="U94" s="15">
        <v>2905821</v>
      </c>
      <c r="V94" s="13"/>
      <c r="W94" s="13"/>
      <c r="X94" s="15"/>
      <c r="Y94" s="13"/>
      <c r="Z94" s="13"/>
      <c r="AA94" s="15"/>
      <c r="AB94" s="13"/>
      <c r="AC94" s="13"/>
      <c r="AD94" s="15"/>
      <c r="AE94" s="13"/>
      <c r="AF94" s="13"/>
      <c r="AG94" s="15"/>
      <c r="AH94" s="13"/>
    </row>
    <row r="95" spans="1:34" s="3" customFormat="1" ht="21" customHeight="1" outlineLevel="2" x14ac:dyDescent="0.2">
      <c r="A95" s="64">
        <v>18</v>
      </c>
      <c r="B95" s="65">
        <f t="shared" si="6"/>
        <v>78</v>
      </c>
      <c r="C95" s="66" t="s">
        <v>983</v>
      </c>
      <c r="D95" s="65"/>
      <c r="E95" s="65" t="s">
        <v>196</v>
      </c>
      <c r="F95" s="65" t="s">
        <v>1086</v>
      </c>
      <c r="G95" s="67">
        <v>629</v>
      </c>
      <c r="H95" s="65" t="s">
        <v>963</v>
      </c>
      <c r="I95" s="65" t="s">
        <v>1233</v>
      </c>
      <c r="J95" s="12" t="s">
        <v>199</v>
      </c>
      <c r="K95" s="12" t="s">
        <v>197</v>
      </c>
      <c r="L95" s="12" t="s">
        <v>198</v>
      </c>
      <c r="M95" s="12" t="s">
        <v>9</v>
      </c>
      <c r="N95" s="41">
        <v>1680</v>
      </c>
      <c r="O95" s="45">
        <v>3874</v>
      </c>
      <c r="P95" s="46">
        <f t="shared" si="8"/>
        <v>2.8925370230179197E-4</v>
      </c>
      <c r="Q95" s="92"/>
      <c r="R95" s="48">
        <f t="shared" si="9"/>
        <v>0</v>
      </c>
      <c r="S95" s="42" t="s">
        <v>1020</v>
      </c>
      <c r="T95" s="13" t="s">
        <v>199</v>
      </c>
      <c r="U95" s="15">
        <v>13013</v>
      </c>
      <c r="V95" s="13" t="s">
        <v>1176</v>
      </c>
      <c r="W95" s="13" t="s">
        <v>905</v>
      </c>
      <c r="X95" s="15">
        <v>12825</v>
      </c>
      <c r="Y95" s="13" t="s">
        <v>1033</v>
      </c>
      <c r="Z95" s="13" t="s">
        <v>904</v>
      </c>
      <c r="AA95" s="15">
        <v>9686</v>
      </c>
      <c r="AB95" s="13"/>
      <c r="AC95" s="13"/>
      <c r="AD95" s="15"/>
      <c r="AE95" s="13"/>
      <c r="AF95" s="13"/>
      <c r="AG95" s="15"/>
      <c r="AH95" s="13" t="s">
        <v>1023</v>
      </c>
    </row>
    <row r="96" spans="1:34" s="3" customFormat="1" ht="21" customHeight="1" outlineLevel="2" x14ac:dyDescent="0.2">
      <c r="A96" s="64">
        <v>18</v>
      </c>
      <c r="B96" s="65">
        <f t="shared" si="6"/>
        <v>79</v>
      </c>
      <c r="C96" s="66" t="s">
        <v>998</v>
      </c>
      <c r="D96" s="65"/>
      <c r="E96" s="65" t="s">
        <v>13</v>
      </c>
      <c r="F96" s="65" t="s">
        <v>1086</v>
      </c>
      <c r="G96" s="67">
        <v>329</v>
      </c>
      <c r="H96" s="65" t="s">
        <v>963</v>
      </c>
      <c r="I96" s="65" t="s">
        <v>1234</v>
      </c>
      <c r="J96" s="12" t="s">
        <v>14</v>
      </c>
      <c r="K96" s="12" t="s">
        <v>1439</v>
      </c>
      <c r="L96" s="12" t="s">
        <v>12</v>
      </c>
      <c r="M96" s="12" t="s">
        <v>4</v>
      </c>
      <c r="N96" s="41">
        <v>1200</v>
      </c>
      <c r="O96" s="45">
        <v>3192</v>
      </c>
      <c r="P96" s="46">
        <f t="shared" si="8"/>
        <v>2.3833190958887969E-4</v>
      </c>
      <c r="Q96" s="92"/>
      <c r="R96" s="48">
        <f t="shared" si="9"/>
        <v>0</v>
      </c>
      <c r="S96" s="42" t="s">
        <v>1125</v>
      </c>
      <c r="T96" s="13" t="s">
        <v>14</v>
      </c>
      <c r="U96" s="15">
        <v>5531</v>
      </c>
      <c r="V96" s="13"/>
      <c r="W96" s="13"/>
      <c r="X96" s="15"/>
      <c r="Y96" s="13"/>
      <c r="Z96" s="13"/>
      <c r="AA96" s="15"/>
      <c r="AB96" s="13"/>
      <c r="AC96" s="13"/>
      <c r="AD96" s="15"/>
      <c r="AE96" s="13"/>
      <c r="AF96" s="13"/>
      <c r="AG96" s="15"/>
      <c r="AH96" s="13"/>
    </row>
    <row r="97" spans="1:34" s="3" customFormat="1" ht="21" customHeight="1" outlineLevel="2" x14ac:dyDescent="0.2">
      <c r="A97" s="64">
        <v>18</v>
      </c>
      <c r="B97" s="65">
        <f t="shared" si="6"/>
        <v>80</v>
      </c>
      <c r="C97" s="66" t="s">
        <v>998</v>
      </c>
      <c r="D97" s="65"/>
      <c r="E97" s="65" t="s">
        <v>15</v>
      </c>
      <c r="F97" s="65" t="s">
        <v>1086</v>
      </c>
      <c r="G97" s="67">
        <v>329</v>
      </c>
      <c r="H97" s="65" t="s">
        <v>963</v>
      </c>
      <c r="I97" s="65" t="s">
        <v>1234</v>
      </c>
      <c r="J97" s="12" t="s">
        <v>17</v>
      </c>
      <c r="K97" s="12" t="s">
        <v>1440</v>
      </c>
      <c r="L97" s="12" t="s">
        <v>16</v>
      </c>
      <c r="M97" s="12" t="s">
        <v>4</v>
      </c>
      <c r="N97" s="41">
        <v>200</v>
      </c>
      <c r="O97" s="45">
        <v>5617</v>
      </c>
      <c r="P97" s="46">
        <f t="shared" si="8"/>
        <v>4.193954687220355E-4</v>
      </c>
      <c r="Q97" s="92"/>
      <c r="R97" s="48">
        <f t="shared" si="9"/>
        <v>0</v>
      </c>
      <c r="S97" s="42" t="s">
        <v>1125</v>
      </c>
      <c r="T97" s="13" t="s">
        <v>17</v>
      </c>
      <c r="U97" s="15">
        <v>9731</v>
      </c>
      <c r="V97" s="13"/>
      <c r="W97" s="13"/>
      <c r="X97" s="15"/>
      <c r="Y97" s="13"/>
      <c r="Z97" s="13"/>
      <c r="AA97" s="15"/>
      <c r="AB97" s="13"/>
      <c r="AC97" s="13"/>
      <c r="AD97" s="15"/>
      <c r="AE97" s="13"/>
      <c r="AF97" s="13"/>
      <c r="AG97" s="15"/>
      <c r="AH97" s="13"/>
    </row>
    <row r="98" spans="1:34" s="3" customFormat="1" ht="21" customHeight="1" outlineLevel="2" x14ac:dyDescent="0.2">
      <c r="A98" s="64">
        <v>18</v>
      </c>
      <c r="B98" s="65">
        <f t="shared" si="6"/>
        <v>81</v>
      </c>
      <c r="C98" s="66" t="s">
        <v>998</v>
      </c>
      <c r="D98" s="65"/>
      <c r="E98" s="65" t="s">
        <v>18</v>
      </c>
      <c r="F98" s="65" t="s">
        <v>1086</v>
      </c>
      <c r="G98" s="67">
        <v>329</v>
      </c>
      <c r="H98" s="65" t="s">
        <v>963</v>
      </c>
      <c r="I98" s="65" t="s">
        <v>1234</v>
      </c>
      <c r="J98" s="12" t="s">
        <v>20</v>
      </c>
      <c r="K98" s="12" t="s">
        <v>1441</v>
      </c>
      <c r="L98" s="12" t="s">
        <v>19</v>
      </c>
      <c r="M98" s="12" t="s">
        <v>4</v>
      </c>
      <c r="N98" s="41">
        <v>520</v>
      </c>
      <c r="O98" s="45">
        <v>7978</v>
      </c>
      <c r="P98" s="47">
        <f t="shared" si="8"/>
        <v>5.956804432017802E-4</v>
      </c>
      <c r="Q98" s="92"/>
      <c r="R98" s="48">
        <f t="shared" si="9"/>
        <v>0</v>
      </c>
      <c r="S98" s="42" t="s">
        <v>1125</v>
      </c>
      <c r="T98" s="13" t="s">
        <v>20</v>
      </c>
      <c r="U98" s="15">
        <v>17332</v>
      </c>
      <c r="V98" s="13"/>
      <c r="W98" s="13"/>
      <c r="X98" s="15"/>
      <c r="Y98" s="13"/>
      <c r="Z98" s="13"/>
      <c r="AA98" s="15"/>
      <c r="AB98" s="13"/>
      <c r="AC98" s="13"/>
      <c r="AD98" s="15"/>
      <c r="AE98" s="13"/>
      <c r="AF98" s="13"/>
      <c r="AG98" s="15"/>
      <c r="AH98" s="13"/>
    </row>
    <row r="99" spans="1:34" s="3" customFormat="1" ht="21" customHeight="1" outlineLevel="2" x14ac:dyDescent="0.2">
      <c r="A99" s="64">
        <v>18</v>
      </c>
      <c r="B99" s="65">
        <f t="shared" si="6"/>
        <v>82</v>
      </c>
      <c r="C99" s="66" t="s">
        <v>983</v>
      </c>
      <c r="D99" s="65"/>
      <c r="E99" s="65" t="s">
        <v>409</v>
      </c>
      <c r="F99" s="65" t="s">
        <v>1087</v>
      </c>
      <c r="G99" s="67">
        <v>113</v>
      </c>
      <c r="H99" s="65" t="s">
        <v>963</v>
      </c>
      <c r="I99" s="65" t="s">
        <v>1234</v>
      </c>
      <c r="J99" s="12" t="s">
        <v>411</v>
      </c>
      <c r="K99" s="12" t="s">
        <v>410</v>
      </c>
      <c r="L99" s="12" t="s">
        <v>347</v>
      </c>
      <c r="M99" s="12" t="s">
        <v>328</v>
      </c>
      <c r="N99" s="41">
        <v>29000</v>
      </c>
      <c r="O99" s="45">
        <v>111</v>
      </c>
      <c r="P99" s="46">
        <f t="shared" si="8"/>
        <v>8.2878577582599148E-6</v>
      </c>
      <c r="Q99" s="92"/>
      <c r="R99" s="48">
        <f t="shared" si="9"/>
        <v>0</v>
      </c>
      <c r="S99" s="42" t="s">
        <v>1555</v>
      </c>
      <c r="T99" s="14" t="s">
        <v>411</v>
      </c>
      <c r="U99" s="15">
        <v>190</v>
      </c>
      <c r="V99" s="13"/>
      <c r="W99" s="13"/>
      <c r="X99" s="15"/>
      <c r="Y99" s="13"/>
      <c r="Z99" s="13"/>
      <c r="AA99" s="15"/>
      <c r="AB99" s="13"/>
      <c r="AC99" s="13"/>
      <c r="AD99" s="15"/>
      <c r="AE99" s="13"/>
      <c r="AF99" s="13"/>
      <c r="AG99" s="15"/>
      <c r="AH99" s="13"/>
    </row>
    <row r="100" spans="1:34" s="3" customFormat="1" ht="21" customHeight="1" outlineLevel="2" x14ac:dyDescent="0.2">
      <c r="A100" s="64">
        <v>18</v>
      </c>
      <c r="B100" s="65">
        <f t="shared" si="6"/>
        <v>83</v>
      </c>
      <c r="C100" s="66" t="s">
        <v>983</v>
      </c>
      <c r="D100" s="65"/>
      <c r="E100" s="65" t="s">
        <v>412</v>
      </c>
      <c r="F100" s="65" t="s">
        <v>1087</v>
      </c>
      <c r="G100" s="67">
        <v>113</v>
      </c>
      <c r="H100" s="65" t="s">
        <v>963</v>
      </c>
      <c r="I100" s="65" t="s">
        <v>1234</v>
      </c>
      <c r="J100" s="12" t="s">
        <v>413</v>
      </c>
      <c r="K100" s="12" t="s">
        <v>1365</v>
      </c>
      <c r="L100" s="12" t="s">
        <v>1334</v>
      </c>
      <c r="M100" s="12" t="s">
        <v>324</v>
      </c>
      <c r="N100" s="41">
        <v>38800</v>
      </c>
      <c r="O100" s="45">
        <v>106</v>
      </c>
      <c r="P100" s="46">
        <f t="shared" si="8"/>
        <v>7.9145308322121701E-6</v>
      </c>
      <c r="Q100" s="92"/>
      <c r="R100" s="48">
        <f t="shared" si="9"/>
        <v>0</v>
      </c>
      <c r="S100" s="42" t="s">
        <v>1555</v>
      </c>
      <c r="T100" s="13" t="s">
        <v>413</v>
      </c>
      <c r="U100" s="15">
        <v>183</v>
      </c>
      <c r="V100" s="13"/>
      <c r="W100" s="13"/>
      <c r="X100" s="15"/>
      <c r="Y100" s="13"/>
      <c r="Z100" s="13"/>
      <c r="AA100" s="15"/>
      <c r="AB100" s="13"/>
      <c r="AC100" s="13"/>
      <c r="AD100" s="15"/>
      <c r="AE100" s="13"/>
      <c r="AF100" s="13"/>
      <c r="AG100" s="15"/>
      <c r="AH100" s="13"/>
    </row>
    <row r="101" spans="1:34" s="3" customFormat="1" ht="21" customHeight="1" outlineLevel="2" x14ac:dyDescent="0.2">
      <c r="A101" s="64">
        <v>18</v>
      </c>
      <c r="B101" s="65">
        <f t="shared" si="6"/>
        <v>84</v>
      </c>
      <c r="C101" s="66" t="s">
        <v>983</v>
      </c>
      <c r="D101" s="65"/>
      <c r="E101" s="65" t="s">
        <v>414</v>
      </c>
      <c r="F101" s="65" t="s">
        <v>1087</v>
      </c>
      <c r="G101" s="67">
        <v>113</v>
      </c>
      <c r="H101" s="65" t="s">
        <v>963</v>
      </c>
      <c r="I101" s="65" t="s">
        <v>1234</v>
      </c>
      <c r="J101" s="12" t="s">
        <v>415</v>
      </c>
      <c r="K101" s="12" t="s">
        <v>1366</v>
      </c>
      <c r="L101" s="12" t="s">
        <v>1312</v>
      </c>
      <c r="M101" s="12" t="s">
        <v>324</v>
      </c>
      <c r="N101" s="41">
        <v>60400</v>
      </c>
      <c r="O101" s="45">
        <v>159</v>
      </c>
      <c r="P101" s="46">
        <f t="shared" si="8"/>
        <v>1.1871796248318255E-5</v>
      </c>
      <c r="Q101" s="92"/>
      <c r="R101" s="48">
        <f t="shared" si="9"/>
        <v>0</v>
      </c>
      <c r="S101" s="42" t="s">
        <v>1555</v>
      </c>
      <c r="T101" s="13" t="s">
        <v>415</v>
      </c>
      <c r="U101" s="15">
        <v>272</v>
      </c>
      <c r="V101" s="13"/>
      <c r="W101" s="13"/>
      <c r="X101" s="15"/>
      <c r="Y101" s="13"/>
      <c r="Z101" s="13"/>
      <c r="AA101" s="15"/>
      <c r="AB101" s="13"/>
      <c r="AC101" s="13"/>
      <c r="AD101" s="15"/>
      <c r="AE101" s="13"/>
      <c r="AF101" s="13"/>
      <c r="AG101" s="15"/>
      <c r="AH101" s="13"/>
    </row>
    <row r="102" spans="1:34" s="3" customFormat="1" ht="21" customHeight="1" outlineLevel="2" x14ac:dyDescent="0.2">
      <c r="A102" s="64">
        <v>18</v>
      </c>
      <c r="B102" s="65">
        <f t="shared" si="6"/>
        <v>85</v>
      </c>
      <c r="C102" s="66" t="s">
        <v>983</v>
      </c>
      <c r="D102" s="65"/>
      <c r="E102" s="65" t="s">
        <v>587</v>
      </c>
      <c r="F102" s="65" t="s">
        <v>1087</v>
      </c>
      <c r="G102" s="67">
        <v>117</v>
      </c>
      <c r="H102" s="65" t="s">
        <v>963</v>
      </c>
      <c r="I102" s="65" t="s">
        <v>1234</v>
      </c>
      <c r="J102" s="12" t="s">
        <v>588</v>
      </c>
      <c r="K102" s="12" t="s">
        <v>1418</v>
      </c>
      <c r="L102" s="12" t="s">
        <v>1254</v>
      </c>
      <c r="M102" s="12" t="s">
        <v>324</v>
      </c>
      <c r="N102" s="41">
        <v>8640</v>
      </c>
      <c r="O102" s="45">
        <v>153</v>
      </c>
      <c r="P102" s="46">
        <f t="shared" si="8"/>
        <v>1.1423803937060963E-5</v>
      </c>
      <c r="Q102" s="92"/>
      <c r="R102" s="48">
        <f t="shared" si="9"/>
        <v>0</v>
      </c>
      <c r="S102" s="42" t="s">
        <v>1564</v>
      </c>
      <c r="T102" s="13" t="s">
        <v>588</v>
      </c>
      <c r="U102" s="15">
        <v>341</v>
      </c>
      <c r="V102" s="13"/>
      <c r="W102" s="13"/>
      <c r="X102" s="15"/>
      <c r="Y102" s="13"/>
      <c r="Z102" s="13"/>
      <c r="AA102" s="15"/>
      <c r="AB102" s="13"/>
      <c r="AC102" s="13"/>
      <c r="AD102" s="15"/>
      <c r="AE102" s="13"/>
      <c r="AF102" s="13"/>
      <c r="AG102" s="15"/>
      <c r="AH102" s="13"/>
    </row>
    <row r="103" spans="1:34" s="3" customFormat="1" ht="21" customHeight="1" outlineLevel="2" x14ac:dyDescent="0.2">
      <c r="A103" s="64">
        <v>18</v>
      </c>
      <c r="B103" s="65">
        <f t="shared" si="6"/>
        <v>86</v>
      </c>
      <c r="C103" s="66" t="s">
        <v>983</v>
      </c>
      <c r="D103" s="65"/>
      <c r="E103" s="65" t="s">
        <v>589</v>
      </c>
      <c r="F103" s="65" t="s">
        <v>1087</v>
      </c>
      <c r="G103" s="67">
        <v>117</v>
      </c>
      <c r="H103" s="65" t="s">
        <v>963</v>
      </c>
      <c r="I103" s="65" t="s">
        <v>1234</v>
      </c>
      <c r="J103" s="12" t="s">
        <v>590</v>
      </c>
      <c r="K103" s="12" t="s">
        <v>1416</v>
      </c>
      <c r="L103" s="12" t="s">
        <v>1351</v>
      </c>
      <c r="M103" s="12" t="s">
        <v>324</v>
      </c>
      <c r="N103" s="41">
        <v>9480</v>
      </c>
      <c r="O103" s="45">
        <v>385</v>
      </c>
      <c r="P103" s="46">
        <f t="shared" si="8"/>
        <v>2.874617330567628E-5</v>
      </c>
      <c r="Q103" s="92"/>
      <c r="R103" s="48">
        <f t="shared" si="9"/>
        <v>0</v>
      </c>
      <c r="S103" s="42" t="s">
        <v>1564</v>
      </c>
      <c r="T103" s="13" t="s">
        <v>590</v>
      </c>
      <c r="U103" s="15">
        <v>854</v>
      </c>
      <c r="V103" s="13"/>
      <c r="W103" s="13"/>
      <c r="X103" s="15"/>
      <c r="Y103" s="13"/>
      <c r="Z103" s="13"/>
      <c r="AA103" s="15"/>
      <c r="AB103" s="13"/>
      <c r="AC103" s="13"/>
      <c r="AD103" s="15"/>
      <c r="AE103" s="13"/>
      <c r="AF103" s="13"/>
      <c r="AG103" s="15"/>
      <c r="AH103" s="13"/>
    </row>
    <row r="104" spans="1:34" s="3" customFormat="1" ht="21" customHeight="1" outlineLevel="2" x14ac:dyDescent="0.2">
      <c r="A104" s="64">
        <v>18</v>
      </c>
      <c r="B104" s="65">
        <f t="shared" si="6"/>
        <v>87</v>
      </c>
      <c r="C104" s="66" t="s">
        <v>983</v>
      </c>
      <c r="D104" s="65"/>
      <c r="E104" s="65" t="s">
        <v>591</v>
      </c>
      <c r="F104" s="65" t="s">
        <v>1087</v>
      </c>
      <c r="G104" s="67">
        <v>117</v>
      </c>
      <c r="H104" s="65" t="s">
        <v>963</v>
      </c>
      <c r="I104" s="65" t="s">
        <v>1234</v>
      </c>
      <c r="J104" s="12" t="s">
        <v>592</v>
      </c>
      <c r="K104" s="12" t="s">
        <v>1417</v>
      </c>
      <c r="L104" s="12" t="s">
        <v>1317</v>
      </c>
      <c r="M104" s="12" t="s">
        <v>324</v>
      </c>
      <c r="N104" s="41">
        <v>12480</v>
      </c>
      <c r="O104" s="45">
        <v>548</v>
      </c>
      <c r="P104" s="46">
        <f t="shared" si="8"/>
        <v>4.091663109483273E-5</v>
      </c>
      <c r="Q104" s="92"/>
      <c r="R104" s="48">
        <f t="shared" si="9"/>
        <v>0</v>
      </c>
      <c r="S104" s="42" t="s">
        <v>1564</v>
      </c>
      <c r="T104" s="13" t="s">
        <v>592</v>
      </c>
      <c r="U104" s="15">
        <v>1213</v>
      </c>
      <c r="V104" s="13"/>
      <c r="W104" s="13"/>
      <c r="X104" s="15"/>
      <c r="Y104" s="13"/>
      <c r="Z104" s="13"/>
      <c r="AA104" s="15"/>
      <c r="AB104" s="13"/>
      <c r="AC104" s="13"/>
      <c r="AD104" s="15"/>
      <c r="AE104" s="13"/>
      <c r="AF104" s="13"/>
      <c r="AG104" s="15"/>
      <c r="AH104" s="13"/>
    </row>
    <row r="105" spans="1:34" s="3" customFormat="1" ht="21" customHeight="1" outlineLevel="2" x14ac:dyDescent="0.2">
      <c r="A105" s="64">
        <v>18</v>
      </c>
      <c r="B105" s="65">
        <f t="shared" si="6"/>
        <v>88</v>
      </c>
      <c r="C105" s="66" t="s">
        <v>983</v>
      </c>
      <c r="D105" s="65"/>
      <c r="E105" s="65" t="s">
        <v>607</v>
      </c>
      <c r="F105" s="65" t="s">
        <v>1087</v>
      </c>
      <c r="G105" s="67">
        <v>219</v>
      </c>
      <c r="H105" s="65" t="s">
        <v>963</v>
      </c>
      <c r="I105" s="65" t="s">
        <v>1234</v>
      </c>
      <c r="J105" s="12" t="s">
        <v>608</v>
      </c>
      <c r="K105" s="12" t="s">
        <v>1349</v>
      </c>
      <c r="L105" s="12" t="s">
        <v>473</v>
      </c>
      <c r="M105" s="12" t="s">
        <v>324</v>
      </c>
      <c r="N105" s="41">
        <v>9000</v>
      </c>
      <c r="O105" s="45">
        <v>989</v>
      </c>
      <c r="P105" s="46">
        <f t="shared" si="8"/>
        <v>7.3844065972243747E-5</v>
      </c>
      <c r="Q105" s="92"/>
      <c r="R105" s="48">
        <f t="shared" si="9"/>
        <v>0</v>
      </c>
      <c r="S105" s="42" t="s">
        <v>1559</v>
      </c>
      <c r="T105" s="13" t="s">
        <v>608</v>
      </c>
      <c r="U105" s="15">
        <v>1554</v>
      </c>
      <c r="V105" s="13"/>
      <c r="W105" s="13"/>
      <c r="X105" s="15"/>
      <c r="Y105" s="13"/>
      <c r="Z105" s="13"/>
      <c r="AA105" s="15"/>
      <c r="AB105" s="13"/>
      <c r="AC105" s="13"/>
      <c r="AD105" s="15"/>
      <c r="AE105" s="13"/>
      <c r="AF105" s="13"/>
      <c r="AG105" s="15"/>
      <c r="AH105" s="13"/>
    </row>
    <row r="106" spans="1:34" s="3" customFormat="1" ht="21" customHeight="1" outlineLevel="2" x14ac:dyDescent="0.2">
      <c r="A106" s="64">
        <v>18</v>
      </c>
      <c r="B106" s="65">
        <f t="shared" si="6"/>
        <v>89</v>
      </c>
      <c r="C106" s="66" t="s">
        <v>983</v>
      </c>
      <c r="D106" s="65"/>
      <c r="E106" s="65" t="s">
        <v>609</v>
      </c>
      <c r="F106" s="65" t="s">
        <v>1087</v>
      </c>
      <c r="G106" s="67">
        <v>219</v>
      </c>
      <c r="H106" s="65" t="s">
        <v>963</v>
      </c>
      <c r="I106" s="65" t="s">
        <v>1234</v>
      </c>
      <c r="J106" s="12" t="s">
        <v>610</v>
      </c>
      <c r="K106" s="12" t="s">
        <v>1350</v>
      </c>
      <c r="L106" s="12" t="s">
        <v>1351</v>
      </c>
      <c r="M106" s="12" t="s">
        <v>324</v>
      </c>
      <c r="N106" s="41">
        <v>2000</v>
      </c>
      <c r="O106" s="45">
        <v>989</v>
      </c>
      <c r="P106" s="46">
        <f t="shared" si="8"/>
        <v>7.3844065972243747E-5</v>
      </c>
      <c r="Q106" s="92"/>
      <c r="R106" s="48">
        <f t="shared" si="9"/>
        <v>0</v>
      </c>
      <c r="S106" s="42" t="s">
        <v>1559</v>
      </c>
      <c r="T106" s="13" t="s">
        <v>610</v>
      </c>
      <c r="U106" s="71">
        <v>1554</v>
      </c>
      <c r="V106" s="13"/>
      <c r="W106" s="13"/>
      <c r="X106" s="15"/>
      <c r="Y106" s="13"/>
      <c r="Z106" s="13"/>
      <c r="AA106" s="15"/>
      <c r="AB106" s="13"/>
      <c r="AC106" s="13"/>
      <c r="AD106" s="15"/>
      <c r="AE106" s="13"/>
      <c r="AF106" s="13"/>
      <c r="AG106" s="15"/>
      <c r="AH106" s="13"/>
    </row>
    <row r="107" spans="1:34" s="3" customFormat="1" ht="21" customHeight="1" outlineLevel="2" x14ac:dyDescent="0.2">
      <c r="A107" s="64">
        <v>18</v>
      </c>
      <c r="B107" s="65">
        <f t="shared" si="6"/>
        <v>90</v>
      </c>
      <c r="C107" s="66" t="s">
        <v>983</v>
      </c>
      <c r="D107" s="65"/>
      <c r="E107" s="65" t="s">
        <v>611</v>
      </c>
      <c r="F107" s="65" t="s">
        <v>1087</v>
      </c>
      <c r="G107" s="67">
        <v>219</v>
      </c>
      <c r="H107" s="65" t="s">
        <v>963</v>
      </c>
      <c r="I107" s="65" t="s">
        <v>1234</v>
      </c>
      <c r="J107" s="12" t="s">
        <v>612</v>
      </c>
      <c r="K107" s="12" t="s">
        <v>1352</v>
      </c>
      <c r="L107" s="12" t="s">
        <v>1254</v>
      </c>
      <c r="M107" s="12" t="s">
        <v>324</v>
      </c>
      <c r="N107" s="41">
        <v>22000</v>
      </c>
      <c r="O107" s="45">
        <v>989</v>
      </c>
      <c r="P107" s="46">
        <f t="shared" si="8"/>
        <v>7.3844065972243747E-5</v>
      </c>
      <c r="Q107" s="92"/>
      <c r="R107" s="48">
        <f t="shared" si="9"/>
        <v>0</v>
      </c>
      <c r="S107" s="42" t="s">
        <v>1559</v>
      </c>
      <c r="T107" s="13" t="s">
        <v>612</v>
      </c>
      <c r="U107" s="15">
        <v>1554</v>
      </c>
      <c r="V107" s="13"/>
      <c r="W107" s="13"/>
      <c r="X107" s="15"/>
      <c r="Y107" s="13"/>
      <c r="Z107" s="13"/>
      <c r="AA107" s="15"/>
      <c r="AB107" s="13"/>
      <c r="AC107" s="13"/>
      <c r="AD107" s="15"/>
      <c r="AE107" s="13"/>
      <c r="AF107" s="13"/>
      <c r="AG107" s="15"/>
      <c r="AH107" s="13"/>
    </row>
    <row r="108" spans="1:34" s="3" customFormat="1" ht="21" customHeight="1" outlineLevel="2" x14ac:dyDescent="0.2">
      <c r="A108" s="64">
        <v>18</v>
      </c>
      <c r="B108" s="65">
        <f t="shared" si="6"/>
        <v>91</v>
      </c>
      <c r="C108" s="66" t="s">
        <v>1011</v>
      </c>
      <c r="D108" s="65"/>
      <c r="E108" s="65" t="s">
        <v>170</v>
      </c>
      <c r="F108" s="65" t="s">
        <v>1086</v>
      </c>
      <c r="G108" s="67">
        <v>396</v>
      </c>
      <c r="H108" s="65" t="s">
        <v>963</v>
      </c>
      <c r="I108" s="65" t="s">
        <v>1234</v>
      </c>
      <c r="J108" s="12" t="s">
        <v>171</v>
      </c>
      <c r="K108" s="12" t="s">
        <v>1451</v>
      </c>
      <c r="L108" s="12" t="s">
        <v>1321</v>
      </c>
      <c r="M108" s="12" t="s">
        <v>11</v>
      </c>
      <c r="N108" s="41">
        <v>118</v>
      </c>
      <c r="O108" s="45">
        <v>6402</v>
      </c>
      <c r="P108" s="46">
        <f t="shared" si="8"/>
        <v>4.7800779611153126E-4</v>
      </c>
      <c r="Q108" s="92"/>
      <c r="R108" s="48">
        <f t="shared" si="9"/>
        <v>0</v>
      </c>
      <c r="S108" s="42" t="s">
        <v>1012</v>
      </c>
      <c r="T108" s="13" t="s">
        <v>171</v>
      </c>
      <c r="U108" s="71">
        <v>12678</v>
      </c>
      <c r="V108" s="13"/>
      <c r="W108" s="13"/>
      <c r="X108" s="15"/>
      <c r="Y108" s="13"/>
      <c r="Z108" s="13"/>
      <c r="AA108" s="15"/>
      <c r="AB108" s="13"/>
      <c r="AC108" s="13"/>
      <c r="AD108" s="15"/>
      <c r="AE108" s="13"/>
      <c r="AF108" s="13"/>
      <c r="AG108" s="15"/>
      <c r="AH108" s="13"/>
    </row>
    <row r="109" spans="1:34" s="3" customFormat="1" ht="21" customHeight="1" outlineLevel="2" x14ac:dyDescent="0.2">
      <c r="A109" s="64">
        <v>18</v>
      </c>
      <c r="B109" s="65">
        <f t="shared" si="6"/>
        <v>92</v>
      </c>
      <c r="C109" s="66" t="s">
        <v>1011</v>
      </c>
      <c r="D109" s="65"/>
      <c r="E109" s="65" t="s">
        <v>172</v>
      </c>
      <c r="F109" s="65" t="s">
        <v>1086</v>
      </c>
      <c r="G109" s="67">
        <v>396</v>
      </c>
      <c r="H109" s="65" t="s">
        <v>963</v>
      </c>
      <c r="I109" s="65" t="s">
        <v>1234</v>
      </c>
      <c r="J109" s="12" t="s">
        <v>173</v>
      </c>
      <c r="K109" s="12" t="s">
        <v>1452</v>
      </c>
      <c r="L109" s="12" t="s">
        <v>1322</v>
      </c>
      <c r="M109" s="12" t="s">
        <v>93</v>
      </c>
      <c r="N109" s="41">
        <v>700</v>
      </c>
      <c r="O109" s="45">
        <v>4210</v>
      </c>
      <c r="P109" s="46">
        <f t="shared" si="8"/>
        <v>3.1434127173220037E-4</v>
      </c>
      <c r="Q109" s="92"/>
      <c r="R109" s="48">
        <f t="shared" si="9"/>
        <v>0</v>
      </c>
      <c r="S109" s="42" t="s">
        <v>1012</v>
      </c>
      <c r="T109" s="13" t="s">
        <v>173</v>
      </c>
      <c r="U109" s="15">
        <v>8345</v>
      </c>
      <c r="V109" s="13"/>
      <c r="W109" s="13"/>
      <c r="X109" s="15"/>
      <c r="Y109" s="13"/>
      <c r="Z109" s="13"/>
      <c r="AA109" s="15"/>
      <c r="AB109" s="13"/>
      <c r="AC109" s="13"/>
      <c r="AD109" s="15"/>
      <c r="AE109" s="13"/>
      <c r="AF109" s="13"/>
      <c r="AG109" s="15"/>
      <c r="AH109" s="13"/>
    </row>
    <row r="110" spans="1:34" s="3" customFormat="1" ht="21" customHeight="1" outlineLevel="2" x14ac:dyDescent="0.2">
      <c r="A110" s="64">
        <v>18</v>
      </c>
      <c r="B110" s="65">
        <f t="shared" si="6"/>
        <v>93</v>
      </c>
      <c r="C110" s="66" t="s">
        <v>1011</v>
      </c>
      <c r="D110" s="65"/>
      <c r="E110" s="65" t="s">
        <v>174</v>
      </c>
      <c r="F110" s="65" t="s">
        <v>1086</v>
      </c>
      <c r="G110" s="67">
        <v>396</v>
      </c>
      <c r="H110" s="65" t="s">
        <v>963</v>
      </c>
      <c r="I110" s="65" t="s">
        <v>1234</v>
      </c>
      <c r="J110" s="12" t="s">
        <v>175</v>
      </c>
      <c r="K110" s="12" t="s">
        <v>1453</v>
      </c>
      <c r="L110" s="12" t="s">
        <v>1321</v>
      </c>
      <c r="M110" s="12" t="s">
        <v>11</v>
      </c>
      <c r="N110" s="41">
        <v>492</v>
      </c>
      <c r="O110" s="45">
        <v>6939</v>
      </c>
      <c r="P110" s="46">
        <f t="shared" si="8"/>
        <v>5.1810310796905894E-4</v>
      </c>
      <c r="Q110" s="92"/>
      <c r="R110" s="48">
        <f t="shared" si="9"/>
        <v>0</v>
      </c>
      <c r="S110" s="42" t="s">
        <v>1012</v>
      </c>
      <c r="T110" s="13" t="s">
        <v>175</v>
      </c>
      <c r="U110" s="15">
        <v>12710</v>
      </c>
      <c r="V110" s="13"/>
      <c r="W110" s="13"/>
      <c r="X110" s="15"/>
      <c r="Y110" s="13"/>
      <c r="Z110" s="13"/>
      <c r="AA110" s="15"/>
      <c r="AB110" s="13"/>
      <c r="AC110" s="13"/>
      <c r="AD110" s="15"/>
      <c r="AE110" s="13"/>
      <c r="AF110" s="13"/>
      <c r="AG110" s="15"/>
      <c r="AH110" s="13"/>
    </row>
    <row r="111" spans="1:34" s="3" customFormat="1" ht="21" customHeight="1" outlineLevel="2" x14ac:dyDescent="0.2">
      <c r="A111" s="64">
        <v>18</v>
      </c>
      <c r="B111" s="65">
        <f t="shared" si="6"/>
        <v>94</v>
      </c>
      <c r="C111" s="66" t="s">
        <v>983</v>
      </c>
      <c r="D111" s="65"/>
      <c r="E111" s="65" t="s">
        <v>719</v>
      </c>
      <c r="F111" s="65" t="s">
        <v>1085</v>
      </c>
      <c r="G111" s="67">
        <v>220</v>
      </c>
      <c r="H111" s="65" t="s">
        <v>963</v>
      </c>
      <c r="I111" s="65" t="s">
        <v>1234</v>
      </c>
      <c r="J111" s="12" t="s">
        <v>722</v>
      </c>
      <c r="K111" s="12" t="s">
        <v>720</v>
      </c>
      <c r="L111" s="12" t="s">
        <v>721</v>
      </c>
      <c r="M111" s="12" t="s">
        <v>4</v>
      </c>
      <c r="N111" s="41">
        <v>145</v>
      </c>
      <c r="O111" s="45">
        <v>12457</v>
      </c>
      <c r="P111" s="46">
        <f t="shared" si="8"/>
        <v>9.3010670355534917E-4</v>
      </c>
      <c r="Q111" s="92"/>
      <c r="R111" s="48">
        <f t="shared" si="9"/>
        <v>0</v>
      </c>
      <c r="S111" s="42" t="s">
        <v>1534</v>
      </c>
      <c r="T111" s="13" t="s">
        <v>722</v>
      </c>
      <c r="U111" s="15">
        <v>30420</v>
      </c>
      <c r="V111" s="13"/>
      <c r="W111" s="13"/>
      <c r="X111" s="15"/>
      <c r="Y111" s="13"/>
      <c r="Z111" s="13"/>
      <c r="AA111" s="15"/>
      <c r="AB111" s="13"/>
      <c r="AC111" s="13"/>
      <c r="AD111" s="15"/>
      <c r="AE111" s="13"/>
      <c r="AF111" s="13"/>
      <c r="AG111" s="15"/>
      <c r="AH111" s="13"/>
    </row>
    <row r="112" spans="1:34" s="3" customFormat="1" ht="21" customHeight="1" outlineLevel="2" x14ac:dyDescent="0.2">
      <c r="A112" s="64">
        <v>18</v>
      </c>
      <c r="B112" s="65">
        <f t="shared" si="6"/>
        <v>95</v>
      </c>
      <c r="C112" s="66" t="s">
        <v>983</v>
      </c>
      <c r="D112" s="65"/>
      <c r="E112" s="65" t="s">
        <v>723</v>
      </c>
      <c r="F112" s="65" t="s">
        <v>1085</v>
      </c>
      <c r="G112" s="67">
        <v>220</v>
      </c>
      <c r="H112" s="65" t="s">
        <v>963</v>
      </c>
      <c r="I112" s="65" t="s">
        <v>1234</v>
      </c>
      <c r="J112" s="12" t="s">
        <v>725</v>
      </c>
      <c r="K112" s="12" t="s">
        <v>724</v>
      </c>
      <c r="L112" s="12" t="s">
        <v>721</v>
      </c>
      <c r="M112" s="12" t="s">
        <v>4</v>
      </c>
      <c r="N112" s="41">
        <v>26</v>
      </c>
      <c r="O112" s="45">
        <v>15674</v>
      </c>
      <c r="P112" s="46">
        <f t="shared" si="8"/>
        <v>1.1703052477744676E-3</v>
      </c>
      <c r="Q112" s="92"/>
      <c r="R112" s="48">
        <f t="shared" si="9"/>
        <v>0</v>
      </c>
      <c r="S112" s="42" t="s">
        <v>1534</v>
      </c>
      <c r="T112" s="13" t="s">
        <v>725</v>
      </c>
      <c r="U112" s="15">
        <v>38275</v>
      </c>
      <c r="V112" s="13"/>
      <c r="W112" s="13"/>
      <c r="X112" s="15"/>
      <c r="Y112" s="13"/>
      <c r="Z112" s="13"/>
      <c r="AA112" s="15"/>
      <c r="AB112" s="13"/>
      <c r="AC112" s="13"/>
      <c r="AD112" s="15"/>
      <c r="AE112" s="13"/>
      <c r="AF112" s="13"/>
      <c r="AG112" s="15"/>
      <c r="AH112" s="13"/>
    </row>
    <row r="113" spans="1:34" s="3" customFormat="1" ht="21" customHeight="1" outlineLevel="2" x14ac:dyDescent="0.2">
      <c r="A113" s="64">
        <v>18</v>
      </c>
      <c r="B113" s="65">
        <f t="shared" si="6"/>
        <v>96</v>
      </c>
      <c r="C113" s="66" t="s">
        <v>983</v>
      </c>
      <c r="D113" s="65"/>
      <c r="E113" s="65" t="s">
        <v>760</v>
      </c>
      <c r="F113" s="65" t="s">
        <v>1085</v>
      </c>
      <c r="G113" s="67">
        <v>332</v>
      </c>
      <c r="H113" s="65" t="s">
        <v>967</v>
      </c>
      <c r="I113" s="65" t="s">
        <v>1234</v>
      </c>
      <c r="J113" s="12" t="s">
        <v>761</v>
      </c>
      <c r="K113" s="12" t="s">
        <v>1330</v>
      </c>
      <c r="L113" s="12" t="s">
        <v>991</v>
      </c>
      <c r="M113" s="12" t="s">
        <v>148</v>
      </c>
      <c r="N113" s="41">
        <v>150</v>
      </c>
      <c r="O113" s="45">
        <v>52941</v>
      </c>
      <c r="P113" s="46">
        <f t="shared" si="8"/>
        <v>3.9528601583787215E-3</v>
      </c>
      <c r="Q113" s="92"/>
      <c r="R113" s="48">
        <f t="shared" si="9"/>
        <v>0</v>
      </c>
      <c r="S113" s="42" t="s">
        <v>1681</v>
      </c>
      <c r="T113" s="13" t="s">
        <v>761</v>
      </c>
      <c r="U113" s="71" t="s">
        <v>1792</v>
      </c>
      <c r="V113" s="13"/>
      <c r="W113" s="13"/>
      <c r="X113" s="15"/>
      <c r="Y113" s="13"/>
      <c r="Z113" s="16"/>
      <c r="AA113" s="15"/>
      <c r="AB113" s="13"/>
      <c r="AC113" s="13"/>
      <c r="AD113" s="15"/>
      <c r="AE113" s="13"/>
      <c r="AF113" s="13"/>
      <c r="AG113" s="15"/>
      <c r="AH113" s="13"/>
    </row>
    <row r="114" spans="1:34" s="3" customFormat="1" ht="21" customHeight="1" outlineLevel="2" x14ac:dyDescent="0.2">
      <c r="A114" s="64">
        <v>18</v>
      </c>
      <c r="B114" s="65">
        <f t="shared" si="6"/>
        <v>97</v>
      </c>
      <c r="C114" s="66" t="s">
        <v>983</v>
      </c>
      <c r="D114" s="65"/>
      <c r="E114" s="65" t="s">
        <v>762</v>
      </c>
      <c r="F114" s="65" t="s">
        <v>1085</v>
      </c>
      <c r="G114" s="67">
        <v>332</v>
      </c>
      <c r="H114" s="65" t="s">
        <v>967</v>
      </c>
      <c r="I114" s="65" t="s">
        <v>1234</v>
      </c>
      <c r="J114" s="12" t="s">
        <v>763</v>
      </c>
      <c r="K114" s="12" t="s">
        <v>1331</v>
      </c>
      <c r="L114" s="12" t="s">
        <v>992</v>
      </c>
      <c r="M114" s="12" t="s">
        <v>148</v>
      </c>
      <c r="N114" s="41">
        <v>420</v>
      </c>
      <c r="O114" s="45">
        <v>113758</v>
      </c>
      <c r="P114" s="46">
        <f t="shared" si="8"/>
        <v>8.4937848906678493E-3</v>
      </c>
      <c r="Q114" s="92"/>
      <c r="R114" s="48">
        <f t="shared" si="9"/>
        <v>0</v>
      </c>
      <c r="S114" s="43" t="s">
        <v>1681</v>
      </c>
      <c r="T114" s="14" t="s">
        <v>763</v>
      </c>
      <c r="U114" s="71" t="s">
        <v>1792</v>
      </c>
      <c r="V114" s="13"/>
      <c r="W114" s="13"/>
      <c r="X114" s="15"/>
      <c r="Y114" s="13"/>
      <c r="Z114" s="13"/>
      <c r="AA114" s="15"/>
      <c r="AB114" s="13"/>
      <c r="AC114" s="13"/>
      <c r="AD114" s="15"/>
      <c r="AE114" s="13"/>
      <c r="AF114" s="13"/>
      <c r="AG114" s="15"/>
      <c r="AH114" s="13"/>
    </row>
    <row r="115" spans="1:34" s="3" customFormat="1" ht="21" customHeight="1" outlineLevel="2" x14ac:dyDescent="0.2">
      <c r="A115" s="64">
        <v>18</v>
      </c>
      <c r="B115" s="65">
        <f t="shared" si="6"/>
        <v>98</v>
      </c>
      <c r="C115" s="66" t="s">
        <v>983</v>
      </c>
      <c r="D115" s="65"/>
      <c r="E115" s="65" t="s">
        <v>1081</v>
      </c>
      <c r="F115" s="65" t="s">
        <v>1087</v>
      </c>
      <c r="G115" s="67">
        <v>439</v>
      </c>
      <c r="H115" s="65" t="s">
        <v>967</v>
      </c>
      <c r="I115" s="65" t="s">
        <v>1234</v>
      </c>
      <c r="J115" s="12" t="s">
        <v>1103</v>
      </c>
      <c r="K115" s="12" t="s">
        <v>1399</v>
      </c>
      <c r="L115" s="12" t="s">
        <v>30</v>
      </c>
      <c r="M115" s="12" t="s">
        <v>11</v>
      </c>
      <c r="N115" s="41">
        <v>1</v>
      </c>
      <c r="O115" s="45">
        <v>1865495</v>
      </c>
      <c r="P115" s="46">
        <f t="shared" si="8"/>
        <v>0.1392879027814872</v>
      </c>
      <c r="Q115" s="92"/>
      <c r="R115" s="48">
        <f t="shared" si="9"/>
        <v>0</v>
      </c>
      <c r="S115" s="42" t="s">
        <v>1578</v>
      </c>
      <c r="T115" s="13" t="s">
        <v>1103</v>
      </c>
      <c r="U115" s="71" t="s">
        <v>1792</v>
      </c>
      <c r="V115" s="13"/>
      <c r="W115" s="13"/>
      <c r="X115" s="15"/>
      <c r="Y115" s="13"/>
      <c r="Z115" s="13"/>
      <c r="AA115" s="15"/>
      <c r="AB115" s="13"/>
      <c r="AC115" s="13"/>
      <c r="AD115" s="15"/>
      <c r="AE115" s="13"/>
      <c r="AF115" s="13"/>
      <c r="AG115" s="15"/>
      <c r="AH115" s="13"/>
    </row>
    <row r="116" spans="1:34" s="3" customFormat="1" ht="21" customHeight="1" outlineLevel="2" x14ac:dyDescent="0.2">
      <c r="A116" s="64">
        <v>18</v>
      </c>
      <c r="B116" s="65">
        <f t="shared" si="6"/>
        <v>99</v>
      </c>
      <c r="C116" s="66" t="s">
        <v>983</v>
      </c>
      <c r="D116" s="65"/>
      <c r="E116" s="65" t="s">
        <v>334</v>
      </c>
      <c r="F116" s="65" t="s">
        <v>1087</v>
      </c>
      <c r="G116" s="67">
        <v>119</v>
      </c>
      <c r="H116" s="65" t="s">
        <v>963</v>
      </c>
      <c r="I116" s="65" t="s">
        <v>1233</v>
      </c>
      <c r="J116" s="12" t="s">
        <v>336</v>
      </c>
      <c r="K116" s="12" t="s">
        <v>335</v>
      </c>
      <c r="L116" s="12" t="s">
        <v>1359</v>
      </c>
      <c r="M116" s="12" t="s">
        <v>324</v>
      </c>
      <c r="N116" s="41">
        <v>13500</v>
      </c>
      <c r="O116" s="45">
        <v>79</v>
      </c>
      <c r="P116" s="46">
        <f t="shared" si="8"/>
        <v>5.8985654315543536E-6</v>
      </c>
      <c r="Q116" s="92"/>
      <c r="R116" s="48">
        <f t="shared" si="9"/>
        <v>0</v>
      </c>
      <c r="S116" s="42" t="s">
        <v>1004</v>
      </c>
      <c r="T116" s="13" t="s">
        <v>336</v>
      </c>
      <c r="U116" s="15">
        <v>132</v>
      </c>
      <c r="V116" s="13" t="s">
        <v>1015</v>
      </c>
      <c r="W116" s="13" t="s">
        <v>840</v>
      </c>
      <c r="X116" s="15">
        <v>133</v>
      </c>
      <c r="Y116" s="13"/>
      <c r="Z116" s="13"/>
      <c r="AA116" s="15"/>
      <c r="AB116" s="13"/>
      <c r="AC116" s="13"/>
      <c r="AD116" s="15"/>
      <c r="AE116" s="13"/>
      <c r="AF116" s="13"/>
      <c r="AG116" s="15"/>
      <c r="AH116" s="13"/>
    </row>
    <row r="117" spans="1:34" s="3" customFormat="1" ht="21" customHeight="1" outlineLevel="2" x14ac:dyDescent="0.2">
      <c r="A117" s="64">
        <v>18</v>
      </c>
      <c r="B117" s="65">
        <f t="shared" si="6"/>
        <v>100</v>
      </c>
      <c r="C117" s="66" t="s">
        <v>983</v>
      </c>
      <c r="D117" s="65"/>
      <c r="E117" s="65" t="s">
        <v>690</v>
      </c>
      <c r="F117" s="65" t="s">
        <v>1085</v>
      </c>
      <c r="G117" s="67">
        <v>333</v>
      </c>
      <c r="H117" s="65" t="s">
        <v>1088</v>
      </c>
      <c r="I117" s="65" t="s">
        <v>1234</v>
      </c>
      <c r="J117" s="12" t="s">
        <v>692</v>
      </c>
      <c r="K117" s="12" t="s">
        <v>691</v>
      </c>
      <c r="L117" s="12" t="s">
        <v>10</v>
      </c>
      <c r="M117" s="12" t="s">
        <v>9</v>
      </c>
      <c r="N117" s="41">
        <v>55</v>
      </c>
      <c r="O117" s="45">
        <v>3942</v>
      </c>
      <c r="P117" s="46">
        <f t="shared" ref="P117:P148" si="10">$O117/SUMIFS($O:$O,$A:$A,$A117)</f>
        <v>2.9433094849604129E-4</v>
      </c>
      <c r="Q117" s="92"/>
      <c r="R117" s="48">
        <f t="shared" si="9"/>
        <v>0</v>
      </c>
      <c r="S117" s="42" t="s">
        <v>986</v>
      </c>
      <c r="T117" s="13" t="s">
        <v>692</v>
      </c>
      <c r="U117" s="65" t="s">
        <v>1088</v>
      </c>
      <c r="V117" s="13"/>
      <c r="W117" s="13"/>
      <c r="X117" s="15"/>
      <c r="Y117" s="13"/>
      <c r="Z117" s="13"/>
      <c r="AA117" s="15"/>
      <c r="AB117" s="13"/>
      <c r="AC117" s="13"/>
      <c r="AD117" s="15"/>
      <c r="AE117" s="13"/>
      <c r="AF117" s="13"/>
      <c r="AG117" s="15"/>
      <c r="AH117" s="13"/>
    </row>
    <row r="118" spans="1:34" s="3" customFormat="1" ht="21" customHeight="1" outlineLevel="2" x14ac:dyDescent="0.2">
      <c r="A118" s="64">
        <v>18</v>
      </c>
      <c r="B118" s="65">
        <f t="shared" ref="B118:B181" si="11">B117+1</f>
        <v>101</v>
      </c>
      <c r="C118" s="66" t="s">
        <v>983</v>
      </c>
      <c r="D118" s="65"/>
      <c r="E118" s="65" t="s">
        <v>352</v>
      </c>
      <c r="F118" s="65" t="s">
        <v>1087</v>
      </c>
      <c r="G118" s="67">
        <v>114</v>
      </c>
      <c r="H118" s="65" t="s">
        <v>963</v>
      </c>
      <c r="I118" s="65" t="s">
        <v>1233</v>
      </c>
      <c r="J118" s="12" t="s">
        <v>353</v>
      </c>
      <c r="K118" s="12" t="s">
        <v>1444</v>
      </c>
      <c r="L118" s="12" t="s">
        <v>1445</v>
      </c>
      <c r="M118" s="12" t="s">
        <v>324</v>
      </c>
      <c r="N118" s="41">
        <v>141600</v>
      </c>
      <c r="O118" s="45">
        <v>130</v>
      </c>
      <c r="P118" s="46">
        <f t="shared" si="10"/>
        <v>9.7065000772413403E-6</v>
      </c>
      <c r="Q118" s="92"/>
      <c r="R118" s="48">
        <f t="shared" si="9"/>
        <v>0</v>
      </c>
      <c r="S118" s="42" t="s">
        <v>1033</v>
      </c>
      <c r="T118" s="13" t="s">
        <v>353</v>
      </c>
      <c r="U118" s="15">
        <v>278</v>
      </c>
      <c r="V118" s="13" t="s">
        <v>1132</v>
      </c>
      <c r="W118" s="13" t="s">
        <v>838</v>
      </c>
      <c r="X118" s="15">
        <v>279</v>
      </c>
      <c r="Y118" s="13" t="s">
        <v>1003</v>
      </c>
      <c r="Z118" s="13" t="s">
        <v>837</v>
      </c>
      <c r="AA118" s="15">
        <v>279</v>
      </c>
      <c r="AB118" s="13" t="s">
        <v>982</v>
      </c>
      <c r="AC118" s="13" t="s">
        <v>1185</v>
      </c>
      <c r="AD118" s="15">
        <v>262</v>
      </c>
      <c r="AE118" s="13" t="s">
        <v>996</v>
      </c>
      <c r="AF118" s="13" t="s">
        <v>1707</v>
      </c>
      <c r="AG118" s="15">
        <v>237</v>
      </c>
      <c r="AH118" s="13"/>
    </row>
    <row r="119" spans="1:34" s="3" customFormat="1" ht="21" customHeight="1" outlineLevel="2" x14ac:dyDescent="0.2">
      <c r="A119" s="64">
        <v>18</v>
      </c>
      <c r="B119" s="65">
        <f t="shared" si="11"/>
        <v>102</v>
      </c>
      <c r="C119" s="66" t="s">
        <v>983</v>
      </c>
      <c r="D119" s="65"/>
      <c r="E119" s="65" t="s">
        <v>1078</v>
      </c>
      <c r="F119" s="65" t="s">
        <v>1087</v>
      </c>
      <c r="G119" s="67">
        <v>391</v>
      </c>
      <c r="H119" s="65" t="s">
        <v>963</v>
      </c>
      <c r="I119" s="65" t="s">
        <v>1233</v>
      </c>
      <c r="J119" s="12" t="s">
        <v>337</v>
      </c>
      <c r="K119" s="12" t="s">
        <v>1462</v>
      </c>
      <c r="L119" s="12" t="s">
        <v>552</v>
      </c>
      <c r="M119" s="12" t="s">
        <v>324</v>
      </c>
      <c r="N119" s="41">
        <v>30</v>
      </c>
      <c r="O119" s="45">
        <v>957</v>
      </c>
      <c r="P119" s="46">
        <f t="shared" si="10"/>
        <v>7.1454773645538173E-5</v>
      </c>
      <c r="Q119" s="92"/>
      <c r="R119" s="48">
        <f t="shared" si="9"/>
        <v>0</v>
      </c>
      <c r="S119" s="42" t="s">
        <v>1014</v>
      </c>
      <c r="T119" s="13" t="s">
        <v>337</v>
      </c>
      <c r="U119" s="15">
        <v>2392</v>
      </c>
      <c r="V119" s="13" t="s">
        <v>1006</v>
      </c>
      <c r="W119" s="13" t="s">
        <v>1199</v>
      </c>
      <c r="X119" s="15">
        <v>3864</v>
      </c>
      <c r="Y119" s="13" t="s">
        <v>1026</v>
      </c>
      <c r="Z119" s="13" t="s">
        <v>1200</v>
      </c>
      <c r="AA119" s="15">
        <v>3005</v>
      </c>
      <c r="AB119" s="13" t="s">
        <v>1020</v>
      </c>
      <c r="AC119" s="13" t="s">
        <v>1705</v>
      </c>
      <c r="AD119" s="15">
        <v>3801</v>
      </c>
      <c r="AE119" s="13"/>
      <c r="AF119" s="13"/>
      <c r="AG119" s="15"/>
      <c r="AH119" s="13"/>
    </row>
    <row r="120" spans="1:34" s="3" customFormat="1" ht="21" customHeight="1" outlineLevel="2" x14ac:dyDescent="0.2">
      <c r="A120" s="64">
        <v>18</v>
      </c>
      <c r="B120" s="65">
        <f t="shared" si="11"/>
        <v>103</v>
      </c>
      <c r="C120" s="66" t="s">
        <v>983</v>
      </c>
      <c r="D120" s="65"/>
      <c r="E120" s="65" t="s">
        <v>1065</v>
      </c>
      <c r="F120" s="65" t="s">
        <v>1086</v>
      </c>
      <c r="G120" s="67">
        <v>439</v>
      </c>
      <c r="H120" s="65" t="s">
        <v>963</v>
      </c>
      <c r="I120" s="65" t="s">
        <v>1234</v>
      </c>
      <c r="J120" s="12" t="s">
        <v>1637</v>
      </c>
      <c r="K120" s="12" t="s">
        <v>1638</v>
      </c>
      <c r="L120" s="12" t="s">
        <v>1639</v>
      </c>
      <c r="M120" s="12" t="s">
        <v>11</v>
      </c>
      <c r="N120" s="41">
        <v>600</v>
      </c>
      <c r="O120" s="45">
        <v>303697</v>
      </c>
      <c r="P120" s="46">
        <f t="shared" si="10"/>
        <v>2.2675653491984336E-2</v>
      </c>
      <c r="Q120" s="92"/>
      <c r="R120" s="48">
        <f t="shared" si="9"/>
        <v>0</v>
      </c>
      <c r="S120" s="42" t="s">
        <v>1147</v>
      </c>
      <c r="T120" s="13">
        <v>623800251</v>
      </c>
      <c r="U120" s="15">
        <v>330000</v>
      </c>
      <c r="V120" s="13"/>
      <c r="W120" s="13"/>
      <c r="X120" s="15"/>
      <c r="Y120" s="13"/>
      <c r="Z120" s="13"/>
      <c r="AA120" s="15"/>
      <c r="AB120" s="13"/>
      <c r="AC120" s="13"/>
      <c r="AD120" s="15"/>
      <c r="AE120" s="13"/>
      <c r="AF120" s="13"/>
      <c r="AG120" s="15"/>
      <c r="AH120" s="13"/>
    </row>
    <row r="121" spans="1:34" s="3" customFormat="1" ht="21" customHeight="1" outlineLevel="2" x14ac:dyDescent="0.2">
      <c r="A121" s="64">
        <v>18</v>
      </c>
      <c r="B121" s="65">
        <f t="shared" si="11"/>
        <v>104</v>
      </c>
      <c r="C121" s="66" t="s">
        <v>983</v>
      </c>
      <c r="D121" s="65"/>
      <c r="E121" s="65" t="s">
        <v>329</v>
      </c>
      <c r="F121" s="65" t="s">
        <v>1087</v>
      </c>
      <c r="G121" s="67">
        <v>214</v>
      </c>
      <c r="H121" s="65" t="s">
        <v>963</v>
      </c>
      <c r="I121" s="65" t="s">
        <v>1234</v>
      </c>
      <c r="J121" s="12" t="s">
        <v>332</v>
      </c>
      <c r="K121" s="12" t="s">
        <v>330</v>
      </c>
      <c r="L121" s="12" t="s">
        <v>502</v>
      </c>
      <c r="M121" s="12" t="s">
        <v>324</v>
      </c>
      <c r="N121" s="41">
        <v>30</v>
      </c>
      <c r="O121" s="45">
        <v>41393</v>
      </c>
      <c r="P121" s="46">
        <f t="shared" si="10"/>
        <v>3.0906242899788527E-3</v>
      </c>
      <c r="Q121" s="92"/>
      <c r="R121" s="48">
        <f t="shared" si="9"/>
        <v>0</v>
      </c>
      <c r="S121" s="42" t="s">
        <v>1534</v>
      </c>
      <c r="T121" s="13" t="s">
        <v>332</v>
      </c>
      <c r="U121" s="15">
        <v>49349</v>
      </c>
      <c r="V121" s="13"/>
      <c r="W121" s="13"/>
      <c r="X121" s="15"/>
      <c r="Y121" s="13"/>
      <c r="Z121" s="13"/>
      <c r="AA121" s="15"/>
      <c r="AB121" s="13"/>
      <c r="AC121" s="13"/>
      <c r="AD121" s="15"/>
      <c r="AE121" s="13"/>
      <c r="AF121" s="13"/>
      <c r="AG121" s="15"/>
      <c r="AH121" s="13"/>
    </row>
    <row r="122" spans="1:34" s="3" customFormat="1" ht="21" customHeight="1" outlineLevel="2" x14ac:dyDescent="0.2">
      <c r="A122" s="64">
        <v>18</v>
      </c>
      <c r="B122" s="65">
        <f t="shared" si="11"/>
        <v>105</v>
      </c>
      <c r="C122" s="66" t="s">
        <v>983</v>
      </c>
      <c r="D122" s="65"/>
      <c r="E122" s="65" t="s">
        <v>31</v>
      </c>
      <c r="F122" s="65" t="s">
        <v>1086</v>
      </c>
      <c r="G122" s="67">
        <v>618</v>
      </c>
      <c r="H122" s="65" t="s">
        <v>963</v>
      </c>
      <c r="I122" s="65" t="s">
        <v>1233</v>
      </c>
      <c r="J122" s="12" t="s">
        <v>1135</v>
      </c>
      <c r="K122" s="12" t="s">
        <v>32</v>
      </c>
      <c r="L122" s="12" t="s">
        <v>33</v>
      </c>
      <c r="M122" s="12" t="s">
        <v>11</v>
      </c>
      <c r="N122" s="41">
        <v>2600</v>
      </c>
      <c r="O122" s="45">
        <v>924</v>
      </c>
      <c r="P122" s="46">
        <f t="shared" si="10"/>
        <v>6.8990815933623063E-5</v>
      </c>
      <c r="Q122" s="92"/>
      <c r="R122" s="48">
        <f t="shared" si="9"/>
        <v>0</v>
      </c>
      <c r="S122" s="42" t="s">
        <v>1554</v>
      </c>
      <c r="T122" s="13" t="s">
        <v>34</v>
      </c>
      <c r="U122" s="15">
        <v>2374</v>
      </c>
      <c r="V122" s="13" t="s">
        <v>1013</v>
      </c>
      <c r="W122" s="13" t="s">
        <v>1134</v>
      </c>
      <c r="X122" s="15">
        <v>2611</v>
      </c>
      <c r="Y122" s="13" t="s">
        <v>1006</v>
      </c>
      <c r="Z122" s="13" t="s">
        <v>1135</v>
      </c>
      <c r="AA122" s="15">
        <v>2311</v>
      </c>
      <c r="AB122" s="13"/>
      <c r="AC122" s="13"/>
      <c r="AD122" s="15"/>
      <c r="AE122" s="13"/>
      <c r="AF122" s="13"/>
      <c r="AG122" s="15"/>
      <c r="AH122" s="13"/>
    </row>
    <row r="123" spans="1:34" s="3" customFormat="1" ht="21" customHeight="1" outlineLevel="2" x14ac:dyDescent="0.2">
      <c r="A123" s="64">
        <v>18</v>
      </c>
      <c r="B123" s="65">
        <f t="shared" si="11"/>
        <v>106</v>
      </c>
      <c r="C123" s="66" t="s">
        <v>984</v>
      </c>
      <c r="D123" s="65"/>
      <c r="E123" s="65" t="s">
        <v>1777</v>
      </c>
      <c r="F123" s="65" t="s">
        <v>1087</v>
      </c>
      <c r="G123" s="67">
        <v>421</v>
      </c>
      <c r="H123" s="65" t="s">
        <v>963</v>
      </c>
      <c r="I123" s="65" t="s">
        <v>1234</v>
      </c>
      <c r="J123" s="12" t="s">
        <v>1778</v>
      </c>
      <c r="K123" s="12" t="s">
        <v>1779</v>
      </c>
      <c r="L123" s="12" t="s">
        <v>1780</v>
      </c>
      <c r="M123" s="12" t="s">
        <v>324</v>
      </c>
      <c r="N123" s="41">
        <v>28</v>
      </c>
      <c r="O123" s="45">
        <v>35911</v>
      </c>
      <c r="P123" s="46">
        <f t="shared" si="10"/>
        <v>2.6813086482601061E-3</v>
      </c>
      <c r="Q123" s="92"/>
      <c r="R123" s="48">
        <f t="shared" si="9"/>
        <v>0</v>
      </c>
      <c r="S123" s="42" t="s">
        <v>1000</v>
      </c>
      <c r="T123" s="13" t="s">
        <v>1778</v>
      </c>
      <c r="U123" s="15">
        <v>35911</v>
      </c>
      <c r="V123" s="13"/>
      <c r="W123" s="13"/>
      <c r="X123" s="15"/>
      <c r="Y123" s="13"/>
      <c r="Z123" s="13"/>
      <c r="AA123" s="15"/>
      <c r="AB123" s="13"/>
      <c r="AC123" s="13"/>
      <c r="AD123" s="15"/>
      <c r="AE123" s="13"/>
      <c r="AF123" s="13"/>
      <c r="AG123" s="15"/>
      <c r="AH123" s="13"/>
    </row>
    <row r="124" spans="1:34" s="3" customFormat="1" ht="21" customHeight="1" outlineLevel="2" x14ac:dyDescent="0.2">
      <c r="A124" s="64">
        <v>18</v>
      </c>
      <c r="B124" s="65">
        <f t="shared" si="11"/>
        <v>107</v>
      </c>
      <c r="C124" s="66" t="s">
        <v>983</v>
      </c>
      <c r="D124" s="65"/>
      <c r="E124" s="65" t="s">
        <v>354</v>
      </c>
      <c r="F124" s="65" t="s">
        <v>1087</v>
      </c>
      <c r="G124" s="67">
        <v>122</v>
      </c>
      <c r="H124" s="65" t="s">
        <v>963</v>
      </c>
      <c r="I124" s="65" t="s">
        <v>1233</v>
      </c>
      <c r="J124" s="12" t="s">
        <v>356</v>
      </c>
      <c r="K124" s="12" t="s">
        <v>355</v>
      </c>
      <c r="L124" s="12" t="s">
        <v>552</v>
      </c>
      <c r="M124" s="12" t="s">
        <v>324</v>
      </c>
      <c r="N124" s="41">
        <v>72000</v>
      </c>
      <c r="O124" s="45">
        <v>37</v>
      </c>
      <c r="P124" s="46">
        <f t="shared" si="10"/>
        <v>2.7626192527533049E-6</v>
      </c>
      <c r="Q124" s="92"/>
      <c r="R124" s="48">
        <f t="shared" si="9"/>
        <v>0</v>
      </c>
      <c r="S124" s="42" t="s">
        <v>1133</v>
      </c>
      <c r="T124" s="13" t="s">
        <v>356</v>
      </c>
      <c r="U124" s="15">
        <v>114</v>
      </c>
      <c r="V124" s="13" t="s">
        <v>1166</v>
      </c>
      <c r="W124" s="13" t="s">
        <v>1167</v>
      </c>
      <c r="X124" s="15">
        <v>92</v>
      </c>
      <c r="Y124" s="13"/>
      <c r="Z124" s="13"/>
      <c r="AA124" s="15"/>
      <c r="AB124" s="13"/>
      <c r="AC124" s="13"/>
      <c r="AD124" s="15"/>
      <c r="AE124" s="13"/>
      <c r="AF124" s="13"/>
      <c r="AG124" s="15"/>
      <c r="AH124" s="13"/>
    </row>
    <row r="125" spans="1:34" s="3" customFormat="1" ht="21" customHeight="1" outlineLevel="2" x14ac:dyDescent="0.2">
      <c r="A125" s="64">
        <v>18</v>
      </c>
      <c r="B125" s="65">
        <f t="shared" si="11"/>
        <v>108</v>
      </c>
      <c r="C125" s="66" t="s">
        <v>983</v>
      </c>
      <c r="D125" s="65"/>
      <c r="E125" s="65" t="s">
        <v>1058</v>
      </c>
      <c r="F125" s="65" t="s">
        <v>1087</v>
      </c>
      <c r="G125" s="67">
        <v>629</v>
      </c>
      <c r="H125" s="65" t="s">
        <v>967</v>
      </c>
      <c r="I125" s="65" t="s">
        <v>1234</v>
      </c>
      <c r="J125" s="12" t="s">
        <v>1091</v>
      </c>
      <c r="K125" s="12" t="s">
        <v>1110</v>
      </c>
      <c r="L125" s="12" t="s">
        <v>1253</v>
      </c>
      <c r="M125" s="12" t="s">
        <v>324</v>
      </c>
      <c r="N125" s="41">
        <v>10</v>
      </c>
      <c r="O125" s="45">
        <v>62491</v>
      </c>
      <c r="P125" s="46">
        <f t="shared" si="10"/>
        <v>4.6659145871299126E-3</v>
      </c>
      <c r="Q125" s="92"/>
      <c r="R125" s="48">
        <f t="shared" si="9"/>
        <v>0</v>
      </c>
      <c r="S125" s="42" t="s">
        <v>997</v>
      </c>
      <c r="T125" s="13" t="s">
        <v>1091</v>
      </c>
      <c r="U125" s="71" t="s">
        <v>1792</v>
      </c>
      <c r="V125" s="13"/>
      <c r="W125" s="13"/>
      <c r="X125" s="15"/>
      <c r="Y125" s="13"/>
      <c r="Z125" s="13"/>
      <c r="AA125" s="15"/>
      <c r="AB125" s="13"/>
      <c r="AC125" s="13"/>
      <c r="AD125" s="15"/>
      <c r="AE125" s="13"/>
      <c r="AF125" s="13"/>
      <c r="AG125" s="15"/>
      <c r="AH125" s="13"/>
    </row>
    <row r="126" spans="1:34" s="3" customFormat="1" ht="21" customHeight="1" outlineLevel="2" x14ac:dyDescent="0.2">
      <c r="A126" s="64">
        <v>18</v>
      </c>
      <c r="B126" s="65">
        <f t="shared" si="11"/>
        <v>109</v>
      </c>
      <c r="C126" s="66" t="s">
        <v>983</v>
      </c>
      <c r="D126" s="65"/>
      <c r="E126" s="65" t="s">
        <v>357</v>
      </c>
      <c r="F126" s="65" t="s">
        <v>1087</v>
      </c>
      <c r="G126" s="67">
        <v>237</v>
      </c>
      <c r="H126" s="65" t="s">
        <v>963</v>
      </c>
      <c r="I126" s="65" t="s">
        <v>1234</v>
      </c>
      <c r="J126" s="12" t="s">
        <v>359</v>
      </c>
      <c r="K126" s="12" t="s">
        <v>1424</v>
      </c>
      <c r="L126" s="12" t="s">
        <v>358</v>
      </c>
      <c r="M126" s="12" t="s">
        <v>238</v>
      </c>
      <c r="N126" s="41">
        <v>60000</v>
      </c>
      <c r="O126" s="45">
        <v>80</v>
      </c>
      <c r="P126" s="46">
        <f t="shared" si="10"/>
        <v>5.9732308167639024E-6</v>
      </c>
      <c r="Q126" s="92"/>
      <c r="R126" s="48">
        <f t="shared" si="9"/>
        <v>0</v>
      </c>
      <c r="S126" s="42" t="s">
        <v>1554</v>
      </c>
      <c r="T126" s="13" t="s">
        <v>359</v>
      </c>
      <c r="U126" s="15">
        <v>201</v>
      </c>
      <c r="V126" s="13"/>
      <c r="W126" s="13"/>
      <c r="X126" s="15"/>
      <c r="Y126" s="13"/>
      <c r="Z126" s="13"/>
      <c r="AA126" s="15"/>
      <c r="AB126" s="13"/>
      <c r="AC126" s="13"/>
      <c r="AD126" s="15"/>
      <c r="AE126" s="13"/>
      <c r="AF126" s="13"/>
      <c r="AG126" s="15"/>
      <c r="AH126" s="13"/>
    </row>
    <row r="127" spans="1:34" s="3" customFormat="1" ht="21" customHeight="1" outlineLevel="2" x14ac:dyDescent="0.2">
      <c r="A127" s="64">
        <v>18</v>
      </c>
      <c r="B127" s="65">
        <f t="shared" si="11"/>
        <v>110</v>
      </c>
      <c r="C127" s="66" t="s">
        <v>983</v>
      </c>
      <c r="D127" s="65"/>
      <c r="E127" s="65" t="s">
        <v>1221</v>
      </c>
      <c r="F127" s="65" t="s">
        <v>1085</v>
      </c>
      <c r="G127" s="67">
        <v>222</v>
      </c>
      <c r="H127" s="65" t="s">
        <v>963</v>
      </c>
      <c r="I127" s="65" t="s">
        <v>1233</v>
      </c>
      <c r="J127" s="12">
        <v>646801361</v>
      </c>
      <c r="K127" s="12" t="s">
        <v>1740</v>
      </c>
      <c r="L127" s="12" t="s">
        <v>1400</v>
      </c>
      <c r="M127" s="12" t="s">
        <v>148</v>
      </c>
      <c r="N127" s="41">
        <v>18510</v>
      </c>
      <c r="O127" s="45">
        <v>499</v>
      </c>
      <c r="P127" s="46">
        <f t="shared" si="10"/>
        <v>3.725802721956484E-5</v>
      </c>
      <c r="Q127" s="92"/>
      <c r="R127" s="48">
        <f t="shared" si="9"/>
        <v>0</v>
      </c>
      <c r="S127" s="42" t="s">
        <v>1001</v>
      </c>
      <c r="T127" s="13" t="s">
        <v>913</v>
      </c>
      <c r="U127" s="15">
        <v>1380</v>
      </c>
      <c r="V127" s="13" t="s">
        <v>1554</v>
      </c>
      <c r="W127" s="13" t="s">
        <v>912</v>
      </c>
      <c r="X127" s="15">
        <v>1247</v>
      </c>
      <c r="Y127" s="13"/>
      <c r="Z127" s="13"/>
      <c r="AA127" s="15"/>
      <c r="AB127" s="13"/>
      <c r="AC127" s="13"/>
      <c r="AD127" s="15"/>
      <c r="AE127" s="13"/>
      <c r="AF127" s="13"/>
      <c r="AG127" s="15"/>
      <c r="AH127" s="13"/>
    </row>
    <row r="128" spans="1:34" s="3" customFormat="1" ht="21" customHeight="1" outlineLevel="2" x14ac:dyDescent="0.2">
      <c r="A128" s="64">
        <v>18</v>
      </c>
      <c r="B128" s="65">
        <f t="shared" si="11"/>
        <v>111</v>
      </c>
      <c r="C128" s="66" t="s">
        <v>983</v>
      </c>
      <c r="D128" s="65"/>
      <c r="E128" s="65" t="s">
        <v>54</v>
      </c>
      <c r="F128" s="65" t="s">
        <v>1086</v>
      </c>
      <c r="G128" s="67">
        <v>221</v>
      </c>
      <c r="H128" s="65" t="s">
        <v>963</v>
      </c>
      <c r="I128" s="65" t="s">
        <v>1234</v>
      </c>
      <c r="J128" s="12" t="s">
        <v>56</v>
      </c>
      <c r="K128" s="12" t="s">
        <v>1788</v>
      </c>
      <c r="L128" s="12" t="s">
        <v>55</v>
      </c>
      <c r="M128" s="12" t="s">
        <v>11</v>
      </c>
      <c r="N128" s="41">
        <v>1800</v>
      </c>
      <c r="O128" s="45">
        <v>6881</v>
      </c>
      <c r="P128" s="46">
        <f t="shared" si="10"/>
        <v>5.1377251562690512E-4</v>
      </c>
      <c r="Q128" s="92"/>
      <c r="R128" s="48">
        <f t="shared" si="9"/>
        <v>0</v>
      </c>
      <c r="S128" s="42" t="s">
        <v>1039</v>
      </c>
      <c r="T128" s="13" t="s">
        <v>56</v>
      </c>
      <c r="U128" s="15">
        <v>8695</v>
      </c>
      <c r="V128" s="13"/>
      <c r="W128" s="13"/>
      <c r="X128" s="15"/>
      <c r="Y128" s="13"/>
      <c r="Z128" s="13"/>
      <c r="AA128" s="15"/>
      <c r="AB128" s="13"/>
      <c r="AC128" s="13"/>
      <c r="AD128" s="15"/>
      <c r="AE128" s="13"/>
      <c r="AF128" s="13"/>
      <c r="AG128" s="15"/>
      <c r="AH128" s="13"/>
    </row>
    <row r="129" spans="1:34" s="3" customFormat="1" ht="21" customHeight="1" outlineLevel="2" x14ac:dyDescent="0.2">
      <c r="A129" s="64">
        <v>18</v>
      </c>
      <c r="B129" s="65">
        <f t="shared" si="11"/>
        <v>112</v>
      </c>
      <c r="C129" s="66" t="s">
        <v>983</v>
      </c>
      <c r="D129" s="65"/>
      <c r="E129" s="65" t="s">
        <v>360</v>
      </c>
      <c r="F129" s="65" t="s">
        <v>1087</v>
      </c>
      <c r="G129" s="67">
        <v>221</v>
      </c>
      <c r="H129" s="65" t="s">
        <v>963</v>
      </c>
      <c r="I129" s="65" t="s">
        <v>1234</v>
      </c>
      <c r="J129" s="12" t="s">
        <v>361</v>
      </c>
      <c r="K129" s="12" t="s">
        <v>1446</v>
      </c>
      <c r="L129" s="12" t="s">
        <v>124</v>
      </c>
      <c r="M129" s="12" t="s">
        <v>11</v>
      </c>
      <c r="N129" s="41">
        <v>1500</v>
      </c>
      <c r="O129" s="45">
        <v>7486</v>
      </c>
      <c r="P129" s="46">
        <f t="shared" si="10"/>
        <v>5.5894507367868212E-4</v>
      </c>
      <c r="Q129" s="92"/>
      <c r="R129" s="48">
        <f t="shared" si="9"/>
        <v>0</v>
      </c>
      <c r="S129" s="42" t="s">
        <v>1039</v>
      </c>
      <c r="T129" s="13" t="s">
        <v>361</v>
      </c>
      <c r="U129" s="71">
        <v>9347</v>
      </c>
      <c r="V129" s="13"/>
      <c r="W129" s="13"/>
      <c r="X129" s="15"/>
      <c r="Y129" s="13"/>
      <c r="Z129" s="13"/>
      <c r="AA129" s="15"/>
      <c r="AB129" s="13"/>
      <c r="AC129" s="13"/>
      <c r="AD129" s="15"/>
      <c r="AE129" s="13"/>
      <c r="AF129" s="13"/>
      <c r="AG129" s="15"/>
      <c r="AH129" s="13"/>
    </row>
    <row r="130" spans="1:34" s="3" customFormat="1" ht="21" customHeight="1" outlineLevel="2" x14ac:dyDescent="0.2">
      <c r="A130" s="64">
        <v>18</v>
      </c>
      <c r="B130" s="65">
        <f t="shared" si="11"/>
        <v>113</v>
      </c>
      <c r="C130" s="66" t="s">
        <v>983</v>
      </c>
      <c r="D130" s="65"/>
      <c r="E130" s="65" t="s">
        <v>1710</v>
      </c>
      <c r="F130" s="65" t="s">
        <v>1087</v>
      </c>
      <c r="G130" s="67">
        <v>113</v>
      </c>
      <c r="H130" s="65" t="s">
        <v>963</v>
      </c>
      <c r="I130" s="65" t="s">
        <v>1233</v>
      </c>
      <c r="J130" s="12" t="s">
        <v>832</v>
      </c>
      <c r="K130" s="12" t="s">
        <v>1364</v>
      </c>
      <c r="L130" s="12" t="s">
        <v>333</v>
      </c>
      <c r="M130" s="12" t="s">
        <v>324</v>
      </c>
      <c r="N130" s="41">
        <v>30000</v>
      </c>
      <c r="O130" s="45">
        <v>50</v>
      </c>
      <c r="P130" s="46">
        <f t="shared" si="10"/>
        <v>3.7332692604774388E-6</v>
      </c>
      <c r="Q130" s="92"/>
      <c r="R130" s="48">
        <f t="shared" si="9"/>
        <v>0</v>
      </c>
      <c r="S130" s="42" t="s">
        <v>1004</v>
      </c>
      <c r="T130" s="13" t="s">
        <v>364</v>
      </c>
      <c r="U130" s="15">
        <v>138</v>
      </c>
      <c r="V130" s="13" t="s">
        <v>1015</v>
      </c>
      <c r="W130" s="13" t="s">
        <v>832</v>
      </c>
      <c r="X130" s="15">
        <v>126</v>
      </c>
      <c r="Y130" s="13" t="s">
        <v>1559</v>
      </c>
      <c r="Z130" s="13" t="s">
        <v>1146</v>
      </c>
      <c r="AA130" s="15">
        <v>189</v>
      </c>
      <c r="AB130" s="13"/>
      <c r="AC130" s="13"/>
      <c r="AD130" s="15"/>
      <c r="AE130" s="13"/>
      <c r="AF130" s="13"/>
      <c r="AG130" s="15"/>
      <c r="AH130" s="13"/>
    </row>
    <row r="131" spans="1:34" s="3" customFormat="1" ht="21" customHeight="1" outlineLevel="2" x14ac:dyDescent="0.2">
      <c r="A131" s="64">
        <v>18</v>
      </c>
      <c r="B131" s="65">
        <f t="shared" si="11"/>
        <v>114</v>
      </c>
      <c r="C131" s="66" t="s">
        <v>983</v>
      </c>
      <c r="D131" s="65"/>
      <c r="E131" s="65" t="s">
        <v>61</v>
      </c>
      <c r="F131" s="65" t="s">
        <v>1086</v>
      </c>
      <c r="G131" s="67">
        <v>252</v>
      </c>
      <c r="H131" s="65" t="s">
        <v>967</v>
      </c>
      <c r="I131" s="65" t="s">
        <v>1233</v>
      </c>
      <c r="J131" s="12" t="s">
        <v>941</v>
      </c>
      <c r="K131" s="12" t="s">
        <v>1118</v>
      </c>
      <c r="L131" s="12" t="s">
        <v>1124</v>
      </c>
      <c r="M131" s="12" t="s">
        <v>7</v>
      </c>
      <c r="N131" s="41">
        <v>500</v>
      </c>
      <c r="O131" s="45">
        <v>18932</v>
      </c>
      <c r="P131" s="46">
        <f t="shared" si="10"/>
        <v>1.4135650727871774E-3</v>
      </c>
      <c r="Q131" s="92"/>
      <c r="R131" s="48">
        <f t="shared" si="9"/>
        <v>0</v>
      </c>
      <c r="S131" s="42" t="s">
        <v>1572</v>
      </c>
      <c r="T131" s="13" t="s">
        <v>63</v>
      </c>
      <c r="U131" s="71" t="s">
        <v>1792</v>
      </c>
      <c r="V131" s="13" t="s">
        <v>1003</v>
      </c>
      <c r="W131" s="13" t="s">
        <v>941</v>
      </c>
      <c r="X131" s="71" t="s">
        <v>1792</v>
      </c>
      <c r="Y131" s="13"/>
      <c r="Z131" s="13"/>
      <c r="AA131" s="15"/>
      <c r="AB131" s="13"/>
      <c r="AC131" s="13"/>
      <c r="AD131" s="15"/>
      <c r="AE131" s="13"/>
      <c r="AF131" s="13"/>
      <c r="AG131" s="15"/>
      <c r="AH131" s="13"/>
    </row>
    <row r="132" spans="1:34" s="3" customFormat="1" ht="21" customHeight="1" outlineLevel="2" x14ac:dyDescent="0.2">
      <c r="A132" s="64">
        <v>18</v>
      </c>
      <c r="B132" s="65">
        <f t="shared" si="11"/>
        <v>115</v>
      </c>
      <c r="C132" s="66" t="s">
        <v>983</v>
      </c>
      <c r="D132" s="65"/>
      <c r="E132" s="65" t="s">
        <v>1077</v>
      </c>
      <c r="F132" s="65" t="s">
        <v>1085</v>
      </c>
      <c r="G132" s="67">
        <v>132</v>
      </c>
      <c r="H132" s="65" t="s">
        <v>963</v>
      </c>
      <c r="I132" s="65" t="s">
        <v>1234</v>
      </c>
      <c r="J132" s="12" t="s">
        <v>1741</v>
      </c>
      <c r="K132" s="12" t="s">
        <v>1403</v>
      </c>
      <c r="L132" s="12" t="s">
        <v>450</v>
      </c>
      <c r="M132" s="12" t="s">
        <v>4</v>
      </c>
      <c r="N132" s="41">
        <v>75</v>
      </c>
      <c r="O132" s="45">
        <v>6368</v>
      </c>
      <c r="P132" s="46">
        <f t="shared" si="10"/>
        <v>4.7546917301440663E-4</v>
      </c>
      <c r="Q132" s="92"/>
      <c r="R132" s="48">
        <f t="shared" si="9"/>
        <v>0</v>
      </c>
      <c r="S132" s="42" t="s">
        <v>1552</v>
      </c>
      <c r="T132" s="13" t="s">
        <v>1741</v>
      </c>
      <c r="U132" s="15">
        <v>10928</v>
      </c>
      <c r="V132" s="13"/>
      <c r="W132" s="13"/>
      <c r="X132" s="15"/>
      <c r="Y132" s="13"/>
      <c r="Z132" s="13"/>
      <c r="AA132" s="15"/>
      <c r="AB132" s="13"/>
      <c r="AC132" s="13"/>
      <c r="AD132" s="15"/>
      <c r="AE132" s="13"/>
      <c r="AF132" s="13"/>
      <c r="AG132" s="15"/>
      <c r="AH132" s="13"/>
    </row>
    <row r="133" spans="1:34" s="3" customFormat="1" ht="21" customHeight="1" outlineLevel="2" x14ac:dyDescent="0.2">
      <c r="A133" s="64">
        <v>18</v>
      </c>
      <c r="B133" s="65">
        <f t="shared" si="11"/>
        <v>116</v>
      </c>
      <c r="C133" s="66" t="s">
        <v>983</v>
      </c>
      <c r="D133" s="65"/>
      <c r="E133" s="65" t="s">
        <v>375</v>
      </c>
      <c r="F133" s="65" t="s">
        <v>1087</v>
      </c>
      <c r="G133" s="67">
        <v>236</v>
      </c>
      <c r="H133" s="65" t="s">
        <v>963</v>
      </c>
      <c r="I133" s="65" t="s">
        <v>1234</v>
      </c>
      <c r="J133" s="12" t="s">
        <v>376</v>
      </c>
      <c r="K133" s="12" t="s">
        <v>1447</v>
      </c>
      <c r="L133" s="12" t="s">
        <v>343</v>
      </c>
      <c r="M133" s="12" t="s">
        <v>328</v>
      </c>
      <c r="N133" s="41">
        <v>20500</v>
      </c>
      <c r="O133" s="45">
        <v>116</v>
      </c>
      <c r="P133" s="46">
        <f t="shared" si="10"/>
        <v>8.6611846843076577E-6</v>
      </c>
      <c r="Q133" s="92"/>
      <c r="R133" s="48">
        <f t="shared" si="9"/>
        <v>0</v>
      </c>
      <c r="S133" s="42" t="s">
        <v>1525</v>
      </c>
      <c r="T133" s="13" t="s">
        <v>376</v>
      </c>
      <c r="U133" s="15">
        <v>289</v>
      </c>
      <c r="V133" s="13"/>
      <c r="W133" s="13"/>
      <c r="X133" s="15"/>
      <c r="Y133" s="13"/>
      <c r="Z133" s="13"/>
      <c r="AA133" s="15"/>
      <c r="AB133" s="13"/>
      <c r="AC133" s="13"/>
      <c r="AD133" s="15"/>
      <c r="AE133" s="13"/>
      <c r="AF133" s="13"/>
      <c r="AG133" s="15"/>
      <c r="AH133" s="13"/>
    </row>
    <row r="134" spans="1:34" s="3" customFormat="1" ht="21" customHeight="1" outlineLevel="2" x14ac:dyDescent="0.2">
      <c r="A134" s="64">
        <v>18</v>
      </c>
      <c r="B134" s="65">
        <f t="shared" si="11"/>
        <v>117</v>
      </c>
      <c r="C134" s="66" t="s">
        <v>983</v>
      </c>
      <c r="D134" s="65"/>
      <c r="E134" s="65" t="s">
        <v>1066</v>
      </c>
      <c r="F134" s="65" t="s">
        <v>1087</v>
      </c>
      <c r="G134" s="67">
        <v>222</v>
      </c>
      <c r="H134" s="65" t="s">
        <v>963</v>
      </c>
      <c r="I134" s="65" t="s">
        <v>1233</v>
      </c>
      <c r="J134" s="12" t="s">
        <v>382</v>
      </c>
      <c r="K134" s="12" t="s">
        <v>1316</v>
      </c>
      <c r="L134" s="12" t="s">
        <v>381</v>
      </c>
      <c r="M134" s="12" t="s">
        <v>238</v>
      </c>
      <c r="N134" s="41">
        <v>53680</v>
      </c>
      <c r="O134" s="45">
        <v>133</v>
      </c>
      <c r="P134" s="46">
        <f t="shared" si="10"/>
        <v>9.9304962328699875E-6</v>
      </c>
      <c r="Q134" s="92"/>
      <c r="R134" s="48">
        <f t="shared" si="9"/>
        <v>0</v>
      </c>
      <c r="S134" s="42" t="s">
        <v>1132</v>
      </c>
      <c r="T134" s="13" t="s">
        <v>382</v>
      </c>
      <c r="U134" s="15">
        <v>198</v>
      </c>
      <c r="V134" s="13" t="s">
        <v>1009</v>
      </c>
      <c r="W134" s="13" t="s">
        <v>865</v>
      </c>
      <c r="X134" s="15">
        <v>198</v>
      </c>
      <c r="Y134" s="13" t="s">
        <v>1153</v>
      </c>
      <c r="Z134" s="16" t="s">
        <v>1160</v>
      </c>
      <c r="AA134" s="15">
        <v>199</v>
      </c>
      <c r="AB134" s="13"/>
      <c r="AC134" s="13"/>
      <c r="AD134" s="15"/>
      <c r="AE134" s="13"/>
      <c r="AF134" s="13"/>
      <c r="AG134" s="15"/>
      <c r="AH134" s="13"/>
    </row>
    <row r="135" spans="1:34" s="3" customFormat="1" ht="21" customHeight="1" outlineLevel="2" x14ac:dyDescent="0.3">
      <c r="A135" s="64">
        <v>18</v>
      </c>
      <c r="B135" s="65">
        <f t="shared" si="11"/>
        <v>118</v>
      </c>
      <c r="C135" s="66" t="s">
        <v>984</v>
      </c>
      <c r="D135" s="65"/>
      <c r="E135" s="65" t="s">
        <v>1059</v>
      </c>
      <c r="F135" s="65" t="s">
        <v>1086</v>
      </c>
      <c r="G135" s="67">
        <v>421</v>
      </c>
      <c r="H135" s="65" t="s">
        <v>963</v>
      </c>
      <c r="I135" s="65" t="s">
        <v>1234</v>
      </c>
      <c r="J135" s="12" t="s">
        <v>119</v>
      </c>
      <c r="K135" s="12" t="s">
        <v>1406</v>
      </c>
      <c r="L135" s="12" t="s">
        <v>25</v>
      </c>
      <c r="M135" s="12" t="s">
        <v>11</v>
      </c>
      <c r="N135" s="41">
        <v>300</v>
      </c>
      <c r="O135" s="45">
        <v>17378</v>
      </c>
      <c r="P135" s="46">
        <f t="shared" si="10"/>
        <v>1.2975350641715386E-3</v>
      </c>
      <c r="Q135" s="92"/>
      <c r="R135" s="48">
        <f t="shared" si="9"/>
        <v>0</v>
      </c>
      <c r="S135" s="42" t="s">
        <v>1000</v>
      </c>
      <c r="T135" s="13" t="s">
        <v>119</v>
      </c>
      <c r="U135" s="15">
        <v>21413</v>
      </c>
      <c r="V135" s="13"/>
      <c r="W135" s="13"/>
      <c r="X135" s="15"/>
      <c r="Y135" s="13"/>
      <c r="Z135" s="16"/>
      <c r="AA135" s="15"/>
      <c r="AB135" s="13"/>
      <c r="AC135" s="13"/>
      <c r="AD135" s="15"/>
      <c r="AE135" s="21"/>
      <c r="AF135" s="21"/>
      <c r="AG135" s="22"/>
      <c r="AH135" s="13"/>
    </row>
    <row r="136" spans="1:34" s="3" customFormat="1" ht="21" customHeight="1" outlineLevel="2" x14ac:dyDescent="0.2">
      <c r="A136" s="64">
        <v>18</v>
      </c>
      <c r="B136" s="65">
        <f t="shared" si="11"/>
        <v>119</v>
      </c>
      <c r="C136" s="66" t="s">
        <v>984</v>
      </c>
      <c r="D136" s="65"/>
      <c r="E136" s="65" t="s">
        <v>89</v>
      </c>
      <c r="F136" s="65" t="s">
        <v>1086</v>
      </c>
      <c r="G136" s="67">
        <v>421</v>
      </c>
      <c r="H136" s="65" t="s">
        <v>963</v>
      </c>
      <c r="I136" s="65" t="s">
        <v>1234</v>
      </c>
      <c r="J136" s="12" t="s">
        <v>92</v>
      </c>
      <c r="K136" s="12" t="s">
        <v>90</v>
      </c>
      <c r="L136" s="12" t="s">
        <v>91</v>
      </c>
      <c r="M136" s="12" t="s">
        <v>11</v>
      </c>
      <c r="N136" s="41">
        <v>10</v>
      </c>
      <c r="O136" s="45">
        <v>3516</v>
      </c>
      <c r="P136" s="46">
        <f t="shared" si="10"/>
        <v>2.6252349439677349E-4</v>
      </c>
      <c r="Q136" s="92"/>
      <c r="R136" s="48">
        <f t="shared" si="9"/>
        <v>0</v>
      </c>
      <c r="S136" s="42" t="s">
        <v>1166</v>
      </c>
      <c r="T136" s="13" t="s">
        <v>92</v>
      </c>
      <c r="U136" s="15">
        <v>4411</v>
      </c>
      <c r="V136" s="13"/>
      <c r="W136" s="13"/>
      <c r="X136" s="15"/>
      <c r="Y136" s="13"/>
      <c r="Z136" s="13"/>
      <c r="AA136" s="15"/>
      <c r="AB136" s="13"/>
      <c r="AC136" s="13"/>
      <c r="AD136" s="15"/>
      <c r="AE136" s="13"/>
      <c r="AF136" s="25"/>
      <c r="AG136" s="15"/>
      <c r="AH136" s="13"/>
    </row>
    <row r="137" spans="1:34" s="3" customFormat="1" ht="21" customHeight="1" outlineLevel="2" x14ac:dyDescent="0.2">
      <c r="A137" s="64">
        <v>18</v>
      </c>
      <c r="B137" s="65">
        <f t="shared" si="11"/>
        <v>120</v>
      </c>
      <c r="C137" s="66" t="s">
        <v>983</v>
      </c>
      <c r="D137" s="65"/>
      <c r="E137" s="65" t="s">
        <v>392</v>
      </c>
      <c r="F137" s="65" t="s">
        <v>1087</v>
      </c>
      <c r="G137" s="67">
        <v>245</v>
      </c>
      <c r="H137" s="65" t="s">
        <v>963</v>
      </c>
      <c r="I137" s="65" t="s">
        <v>1233</v>
      </c>
      <c r="J137" s="12" t="s">
        <v>394</v>
      </c>
      <c r="K137" s="12" t="s">
        <v>393</v>
      </c>
      <c r="L137" s="12" t="s">
        <v>1448</v>
      </c>
      <c r="M137" s="12" t="s">
        <v>324</v>
      </c>
      <c r="N137" s="41">
        <v>40600</v>
      </c>
      <c r="O137" s="45">
        <v>76</v>
      </c>
      <c r="P137" s="46">
        <f t="shared" si="10"/>
        <v>5.6745692759257074E-6</v>
      </c>
      <c r="Q137" s="92"/>
      <c r="R137" s="48">
        <f t="shared" si="9"/>
        <v>0</v>
      </c>
      <c r="S137" s="42" t="s">
        <v>1003</v>
      </c>
      <c r="T137" s="13" t="s">
        <v>394</v>
      </c>
      <c r="U137" s="15">
        <v>225</v>
      </c>
      <c r="V137" s="13" t="s">
        <v>1133</v>
      </c>
      <c r="W137" s="13" t="s">
        <v>872</v>
      </c>
      <c r="X137" s="15">
        <v>206</v>
      </c>
      <c r="Y137" s="13" t="s">
        <v>1525</v>
      </c>
      <c r="Z137" s="13" t="s">
        <v>1584</v>
      </c>
      <c r="AA137" s="15">
        <v>191</v>
      </c>
      <c r="AB137" s="13" t="s">
        <v>1554</v>
      </c>
      <c r="AC137" s="13" t="s">
        <v>873</v>
      </c>
      <c r="AD137" s="15">
        <v>203</v>
      </c>
      <c r="AE137" s="13"/>
      <c r="AF137" s="13"/>
      <c r="AG137" s="15"/>
      <c r="AH137" s="13"/>
    </row>
    <row r="138" spans="1:34" s="3" customFormat="1" ht="21" customHeight="1" outlineLevel="2" x14ac:dyDescent="0.2">
      <c r="A138" s="64">
        <v>18</v>
      </c>
      <c r="B138" s="65">
        <f t="shared" si="11"/>
        <v>121</v>
      </c>
      <c r="C138" s="66" t="s">
        <v>983</v>
      </c>
      <c r="D138" s="65"/>
      <c r="E138" s="65" t="s">
        <v>1676</v>
      </c>
      <c r="F138" s="65" t="s">
        <v>1086</v>
      </c>
      <c r="G138" s="67">
        <v>399</v>
      </c>
      <c r="H138" s="65" t="s">
        <v>963</v>
      </c>
      <c r="I138" s="65" t="s">
        <v>1234</v>
      </c>
      <c r="J138" s="12" t="s">
        <v>1677</v>
      </c>
      <c r="K138" s="12" t="s">
        <v>1678</v>
      </c>
      <c r="L138" s="12" t="s">
        <v>1679</v>
      </c>
      <c r="M138" s="12" t="s">
        <v>35</v>
      </c>
      <c r="N138" s="41">
        <v>600</v>
      </c>
      <c r="O138" s="45">
        <v>108290</v>
      </c>
      <c r="P138" s="46">
        <f t="shared" si="10"/>
        <v>8.0855145643420369E-3</v>
      </c>
      <c r="Q138" s="92"/>
      <c r="R138" s="48">
        <f t="shared" si="9"/>
        <v>0</v>
      </c>
      <c r="S138" s="42" t="s">
        <v>1582</v>
      </c>
      <c r="T138" s="13" t="s">
        <v>1677</v>
      </c>
      <c r="U138" s="15">
        <v>108290</v>
      </c>
      <c r="V138" s="13"/>
      <c r="W138" s="13"/>
      <c r="X138" s="15"/>
      <c r="Y138" s="13"/>
      <c r="Z138" s="13"/>
      <c r="AA138" s="15"/>
      <c r="AB138" s="13"/>
      <c r="AC138" s="13"/>
      <c r="AD138" s="15"/>
      <c r="AE138" s="13"/>
      <c r="AF138" s="13"/>
      <c r="AG138" s="15"/>
      <c r="AH138" s="13"/>
    </row>
    <row r="139" spans="1:34" s="3" customFormat="1" ht="21" customHeight="1" outlineLevel="2" x14ac:dyDescent="0.2">
      <c r="A139" s="64">
        <v>18</v>
      </c>
      <c r="B139" s="65">
        <f t="shared" si="11"/>
        <v>122</v>
      </c>
      <c r="C139" s="66" t="s">
        <v>983</v>
      </c>
      <c r="D139" s="65"/>
      <c r="E139" s="65" t="s">
        <v>706</v>
      </c>
      <c r="F139" s="65" t="s">
        <v>1085</v>
      </c>
      <c r="G139" s="67">
        <v>111</v>
      </c>
      <c r="H139" s="65" t="s">
        <v>963</v>
      </c>
      <c r="I139" s="65" t="s">
        <v>1234</v>
      </c>
      <c r="J139" s="12" t="s">
        <v>1586</v>
      </c>
      <c r="K139" s="12" t="s">
        <v>707</v>
      </c>
      <c r="L139" s="12" t="s">
        <v>708</v>
      </c>
      <c r="M139" s="12" t="s">
        <v>4</v>
      </c>
      <c r="N139" s="41">
        <v>1070</v>
      </c>
      <c r="O139" s="45">
        <v>60246</v>
      </c>
      <c r="P139" s="46">
        <f t="shared" si="10"/>
        <v>4.4982907973344756E-3</v>
      </c>
      <c r="Q139" s="92"/>
      <c r="R139" s="48">
        <f t="shared" si="9"/>
        <v>0</v>
      </c>
      <c r="S139" s="42" t="s">
        <v>1542</v>
      </c>
      <c r="T139" s="13" t="s">
        <v>1586</v>
      </c>
      <c r="U139" s="15">
        <v>75073</v>
      </c>
      <c r="V139" s="13"/>
      <c r="W139" s="13"/>
      <c r="X139" s="15"/>
      <c r="Y139" s="13"/>
      <c r="Z139" s="13"/>
      <c r="AA139" s="15"/>
      <c r="AB139" s="13"/>
      <c r="AC139" s="13"/>
      <c r="AD139" s="15"/>
      <c r="AE139" s="13"/>
      <c r="AF139" s="13"/>
      <c r="AG139" s="15"/>
      <c r="AH139" s="13"/>
    </row>
    <row r="140" spans="1:34" s="3" customFormat="1" ht="21" customHeight="1" outlineLevel="2" x14ac:dyDescent="0.2">
      <c r="A140" s="64">
        <v>18</v>
      </c>
      <c r="B140" s="65">
        <f t="shared" si="11"/>
        <v>123</v>
      </c>
      <c r="C140" s="66" t="s">
        <v>983</v>
      </c>
      <c r="D140" s="65"/>
      <c r="E140" s="65" t="s">
        <v>709</v>
      </c>
      <c r="F140" s="65" t="s">
        <v>1085</v>
      </c>
      <c r="G140" s="67">
        <v>264</v>
      </c>
      <c r="H140" s="65" t="s">
        <v>963</v>
      </c>
      <c r="I140" s="65" t="s">
        <v>1233</v>
      </c>
      <c r="J140" s="12" t="s">
        <v>914</v>
      </c>
      <c r="K140" s="12" t="s">
        <v>1464</v>
      </c>
      <c r="L140" s="12" t="s">
        <v>710</v>
      </c>
      <c r="M140" s="12" t="s">
        <v>4</v>
      </c>
      <c r="N140" s="41">
        <v>45</v>
      </c>
      <c r="O140" s="45">
        <v>899</v>
      </c>
      <c r="P140" s="46">
        <f t="shared" si="10"/>
        <v>6.712418130338435E-5</v>
      </c>
      <c r="Q140" s="92"/>
      <c r="R140" s="48">
        <f t="shared" si="9"/>
        <v>0</v>
      </c>
      <c r="S140" s="42" t="s">
        <v>1133</v>
      </c>
      <c r="T140" s="13" t="s">
        <v>914</v>
      </c>
      <c r="U140" s="15">
        <v>2247</v>
      </c>
      <c r="V140" s="13" t="s">
        <v>1587</v>
      </c>
      <c r="W140" s="13" t="s">
        <v>1588</v>
      </c>
      <c r="X140" s="15">
        <v>2280</v>
      </c>
      <c r="Y140" s="13"/>
      <c r="Z140" s="13"/>
      <c r="AA140" s="15"/>
      <c r="AB140" s="13"/>
      <c r="AC140" s="13"/>
      <c r="AD140" s="15"/>
      <c r="AE140" s="13"/>
      <c r="AF140" s="13"/>
      <c r="AG140" s="15"/>
      <c r="AH140" s="13"/>
    </row>
    <row r="141" spans="1:34" s="3" customFormat="1" ht="21" customHeight="1" outlineLevel="2" x14ac:dyDescent="0.2">
      <c r="A141" s="64">
        <v>18</v>
      </c>
      <c r="B141" s="65">
        <f t="shared" si="11"/>
        <v>124</v>
      </c>
      <c r="C141" s="66" t="s">
        <v>983</v>
      </c>
      <c r="D141" s="65"/>
      <c r="E141" s="65" t="s">
        <v>711</v>
      </c>
      <c r="F141" s="65" t="s">
        <v>1085</v>
      </c>
      <c r="G141" s="67">
        <v>269</v>
      </c>
      <c r="H141" s="65" t="s">
        <v>963</v>
      </c>
      <c r="I141" s="65" t="s">
        <v>1234</v>
      </c>
      <c r="J141" s="12" t="s">
        <v>712</v>
      </c>
      <c r="K141" s="12" t="s">
        <v>1465</v>
      </c>
      <c r="L141" s="12" t="s">
        <v>1466</v>
      </c>
      <c r="M141" s="12" t="s">
        <v>501</v>
      </c>
      <c r="N141" s="41">
        <v>350</v>
      </c>
      <c r="O141" s="45">
        <v>838</v>
      </c>
      <c r="P141" s="46">
        <f t="shared" si="10"/>
        <v>6.2569592805601879E-5</v>
      </c>
      <c r="Q141" s="92"/>
      <c r="R141" s="48">
        <f t="shared" si="9"/>
        <v>0</v>
      </c>
      <c r="S141" s="43" t="s">
        <v>1587</v>
      </c>
      <c r="T141" s="14" t="s">
        <v>712</v>
      </c>
      <c r="U141" s="71">
        <v>2096</v>
      </c>
      <c r="V141" s="13"/>
      <c r="W141" s="13"/>
      <c r="X141" s="15"/>
      <c r="Y141" s="13"/>
      <c r="Z141" s="13"/>
      <c r="AA141" s="15"/>
      <c r="AB141" s="13"/>
      <c r="AC141" s="13"/>
      <c r="AD141" s="15"/>
      <c r="AE141" s="13"/>
      <c r="AF141" s="13"/>
      <c r="AG141" s="15"/>
      <c r="AH141" s="13"/>
    </row>
    <row r="142" spans="1:34" s="3" customFormat="1" ht="21" customHeight="1" outlineLevel="2" x14ac:dyDescent="0.2">
      <c r="A142" s="64">
        <v>18</v>
      </c>
      <c r="B142" s="65">
        <f t="shared" si="11"/>
        <v>125</v>
      </c>
      <c r="C142" s="66" t="s">
        <v>983</v>
      </c>
      <c r="D142" s="65"/>
      <c r="E142" s="65" t="s">
        <v>1063</v>
      </c>
      <c r="F142" s="65" t="s">
        <v>1085</v>
      </c>
      <c r="G142" s="67">
        <v>131</v>
      </c>
      <c r="H142" s="65" t="s">
        <v>963</v>
      </c>
      <c r="I142" s="65" t="s">
        <v>1234</v>
      </c>
      <c r="J142" s="12" t="s">
        <v>1094</v>
      </c>
      <c r="K142" s="12" t="s">
        <v>1449</v>
      </c>
      <c r="L142" s="12" t="s">
        <v>140</v>
      </c>
      <c r="M142" s="12" t="s">
        <v>35</v>
      </c>
      <c r="N142" s="41">
        <v>400</v>
      </c>
      <c r="O142" s="45">
        <v>40852</v>
      </c>
      <c r="P142" s="46">
        <f t="shared" si="10"/>
        <v>3.0502303165804868E-3</v>
      </c>
      <c r="Q142" s="92"/>
      <c r="R142" s="48">
        <f t="shared" si="9"/>
        <v>0</v>
      </c>
      <c r="S142" s="42" t="s">
        <v>1002</v>
      </c>
      <c r="T142" s="13" t="s">
        <v>1094</v>
      </c>
      <c r="U142" s="15">
        <v>58413</v>
      </c>
      <c r="V142" s="13"/>
      <c r="W142" s="13"/>
      <c r="X142" s="15"/>
      <c r="Y142" s="13"/>
      <c r="Z142" s="13"/>
      <c r="AA142" s="15"/>
      <c r="AB142" s="13"/>
      <c r="AC142" s="13"/>
      <c r="AD142" s="15"/>
      <c r="AE142" s="13"/>
      <c r="AF142" s="13"/>
      <c r="AG142" s="15"/>
      <c r="AH142" s="13"/>
    </row>
    <row r="143" spans="1:34" s="3" customFormat="1" ht="21" customHeight="1" outlineLevel="2" x14ac:dyDescent="0.2">
      <c r="A143" s="64">
        <v>18</v>
      </c>
      <c r="B143" s="65">
        <f t="shared" si="11"/>
        <v>126</v>
      </c>
      <c r="C143" s="66" t="s">
        <v>983</v>
      </c>
      <c r="D143" s="65"/>
      <c r="E143" s="65" t="s">
        <v>1225</v>
      </c>
      <c r="F143" s="65" t="s">
        <v>1087</v>
      </c>
      <c r="G143" s="67">
        <v>239</v>
      </c>
      <c r="H143" s="65" t="s">
        <v>963</v>
      </c>
      <c r="I143" s="65" t="s">
        <v>1233</v>
      </c>
      <c r="J143" s="12" t="s">
        <v>1137</v>
      </c>
      <c r="K143" s="12" t="s">
        <v>1450</v>
      </c>
      <c r="L143" s="12" t="s">
        <v>552</v>
      </c>
      <c r="M143" s="12" t="s">
        <v>324</v>
      </c>
      <c r="N143" s="41">
        <v>17100</v>
      </c>
      <c r="O143" s="45">
        <v>23</v>
      </c>
      <c r="P143" s="46">
        <f t="shared" si="10"/>
        <v>1.7173038598196219E-6</v>
      </c>
      <c r="Q143" s="92"/>
      <c r="R143" s="48">
        <f t="shared" si="9"/>
        <v>0</v>
      </c>
      <c r="S143" s="42" t="s">
        <v>1565</v>
      </c>
      <c r="T143" s="13" t="s">
        <v>404</v>
      </c>
      <c r="U143" s="15">
        <v>57</v>
      </c>
      <c r="V143" s="13" t="s">
        <v>1136</v>
      </c>
      <c r="W143" s="13" t="s">
        <v>1137</v>
      </c>
      <c r="X143" s="15">
        <v>69</v>
      </c>
      <c r="Y143" s="13"/>
      <c r="Z143" s="13"/>
      <c r="AA143" s="15"/>
      <c r="AB143" s="13"/>
      <c r="AC143" s="13"/>
      <c r="AD143" s="15"/>
      <c r="AE143" s="13"/>
      <c r="AF143" s="13"/>
      <c r="AG143" s="15"/>
      <c r="AH143" s="13"/>
    </row>
    <row r="144" spans="1:34" s="3" customFormat="1" ht="21" customHeight="1" outlineLevel="2" x14ac:dyDescent="0.2">
      <c r="A144" s="64">
        <v>18</v>
      </c>
      <c r="B144" s="65">
        <f t="shared" si="11"/>
        <v>127</v>
      </c>
      <c r="C144" s="66" t="s">
        <v>983</v>
      </c>
      <c r="D144" s="65"/>
      <c r="E144" s="65" t="s">
        <v>1060</v>
      </c>
      <c r="F144" s="65" t="s">
        <v>1087</v>
      </c>
      <c r="G144" s="67">
        <v>629</v>
      </c>
      <c r="H144" s="65" t="s">
        <v>963</v>
      </c>
      <c r="I144" s="65" t="s">
        <v>1234</v>
      </c>
      <c r="J144" s="12" t="s">
        <v>1092</v>
      </c>
      <c r="K144" s="12" t="s">
        <v>1111</v>
      </c>
      <c r="L144" s="12" t="s">
        <v>473</v>
      </c>
      <c r="M144" s="12" t="s">
        <v>324</v>
      </c>
      <c r="N144" s="41">
        <v>30</v>
      </c>
      <c r="O144" s="45">
        <v>7651</v>
      </c>
      <c r="P144" s="46">
        <f t="shared" si="10"/>
        <v>5.7126486223825772E-4</v>
      </c>
      <c r="Q144" s="92"/>
      <c r="R144" s="48">
        <f t="shared" si="9"/>
        <v>0</v>
      </c>
      <c r="S144" s="42" t="s">
        <v>1187</v>
      </c>
      <c r="T144" s="13" t="s">
        <v>1092</v>
      </c>
      <c r="U144" s="15">
        <v>7958</v>
      </c>
      <c r="V144" s="13"/>
      <c r="W144" s="13"/>
      <c r="X144" s="15"/>
      <c r="Y144" s="13"/>
      <c r="Z144" s="13"/>
      <c r="AA144" s="15"/>
      <c r="AB144" s="13"/>
      <c r="AC144" s="13"/>
      <c r="AD144" s="15"/>
      <c r="AE144" s="13"/>
      <c r="AF144" s="13"/>
      <c r="AG144" s="15"/>
      <c r="AH144" s="13"/>
    </row>
    <row r="145" spans="1:34" s="3" customFormat="1" ht="21" customHeight="1" outlineLevel="2" x14ac:dyDescent="0.2">
      <c r="A145" s="64">
        <v>18</v>
      </c>
      <c r="B145" s="65">
        <f t="shared" si="11"/>
        <v>128</v>
      </c>
      <c r="C145" s="66" t="s">
        <v>983</v>
      </c>
      <c r="D145" s="65"/>
      <c r="E145" s="65" t="s">
        <v>1064</v>
      </c>
      <c r="F145" s="65" t="s">
        <v>1087</v>
      </c>
      <c r="G145" s="67">
        <v>214</v>
      </c>
      <c r="H145" s="65" t="s">
        <v>963</v>
      </c>
      <c r="I145" s="65" t="s">
        <v>1233</v>
      </c>
      <c r="J145" s="12" t="s">
        <v>1095</v>
      </c>
      <c r="K145" s="12" t="s">
        <v>416</v>
      </c>
      <c r="L145" s="12" t="s">
        <v>1308</v>
      </c>
      <c r="M145" s="12" t="s">
        <v>324</v>
      </c>
      <c r="N145" s="41">
        <v>2800</v>
      </c>
      <c r="O145" s="45">
        <v>114</v>
      </c>
      <c r="P145" s="46">
        <f t="shared" si="10"/>
        <v>8.5118539138885602E-6</v>
      </c>
      <c r="Q145" s="92"/>
      <c r="R145" s="48">
        <f t="shared" si="9"/>
        <v>0</v>
      </c>
      <c r="S145" s="42" t="s">
        <v>1594</v>
      </c>
      <c r="T145" s="13" t="s">
        <v>1095</v>
      </c>
      <c r="U145" s="71">
        <v>193</v>
      </c>
      <c r="V145" s="13" t="s">
        <v>1595</v>
      </c>
      <c r="W145" s="13" t="s">
        <v>1596</v>
      </c>
      <c r="X145" s="15">
        <v>194</v>
      </c>
      <c r="Y145" s="13"/>
      <c r="Z145" s="13"/>
      <c r="AA145" s="15"/>
      <c r="AB145" s="13"/>
      <c r="AC145" s="13"/>
      <c r="AD145" s="15"/>
      <c r="AE145" s="13"/>
      <c r="AF145" s="13"/>
      <c r="AG145" s="15"/>
      <c r="AH145" s="13"/>
    </row>
    <row r="146" spans="1:34" s="3" customFormat="1" ht="21" customHeight="1" outlineLevel="2" x14ac:dyDescent="0.2">
      <c r="A146" s="64">
        <v>18</v>
      </c>
      <c r="B146" s="65">
        <f t="shared" si="11"/>
        <v>129</v>
      </c>
      <c r="C146" s="66" t="s">
        <v>983</v>
      </c>
      <c r="D146" s="65"/>
      <c r="E146" s="65" t="s">
        <v>417</v>
      </c>
      <c r="F146" s="65" t="s">
        <v>1087</v>
      </c>
      <c r="G146" s="67">
        <v>141</v>
      </c>
      <c r="H146" s="65" t="s">
        <v>963</v>
      </c>
      <c r="I146" s="65" t="s">
        <v>1233</v>
      </c>
      <c r="J146" s="12" t="s">
        <v>419</v>
      </c>
      <c r="K146" s="12" t="s">
        <v>418</v>
      </c>
      <c r="L146" s="12" t="s">
        <v>552</v>
      </c>
      <c r="M146" s="12" t="s">
        <v>324</v>
      </c>
      <c r="N146" s="41">
        <v>14400</v>
      </c>
      <c r="O146" s="45">
        <v>142</v>
      </c>
      <c r="P146" s="46">
        <f t="shared" si="10"/>
        <v>1.0602484699755927E-5</v>
      </c>
      <c r="Q146" s="92"/>
      <c r="R146" s="48">
        <f t="shared" si="9"/>
        <v>0</v>
      </c>
      <c r="S146" s="42" t="s">
        <v>999</v>
      </c>
      <c r="T146" s="13" t="s">
        <v>419</v>
      </c>
      <c r="U146" s="15">
        <v>257</v>
      </c>
      <c r="V146" s="13" t="s">
        <v>1138</v>
      </c>
      <c r="W146" s="13" t="s">
        <v>846</v>
      </c>
      <c r="X146" s="15">
        <v>221</v>
      </c>
      <c r="Y146" s="13"/>
      <c r="Z146" s="13"/>
      <c r="AA146" s="15"/>
      <c r="AB146" s="13"/>
      <c r="AC146" s="13"/>
      <c r="AD146" s="15"/>
      <c r="AE146" s="13"/>
      <c r="AF146" s="13"/>
      <c r="AG146" s="15"/>
      <c r="AH146" s="13"/>
    </row>
    <row r="147" spans="1:34" s="3" customFormat="1" ht="21" customHeight="1" outlineLevel="2" x14ac:dyDescent="0.2">
      <c r="A147" s="64">
        <v>18</v>
      </c>
      <c r="B147" s="65">
        <f t="shared" si="11"/>
        <v>130</v>
      </c>
      <c r="C147" s="66" t="s">
        <v>983</v>
      </c>
      <c r="D147" s="65"/>
      <c r="E147" s="65" t="s">
        <v>1651</v>
      </c>
      <c r="F147" s="65" t="s">
        <v>1086</v>
      </c>
      <c r="G147" s="67">
        <v>639</v>
      </c>
      <c r="H147" s="65" t="s">
        <v>963</v>
      </c>
      <c r="I147" s="65" t="s">
        <v>1234</v>
      </c>
      <c r="J147" s="12" t="s">
        <v>1652</v>
      </c>
      <c r="K147" s="12" t="s">
        <v>1653</v>
      </c>
      <c r="L147" s="12" t="s">
        <v>1654</v>
      </c>
      <c r="M147" s="12" t="s">
        <v>11</v>
      </c>
      <c r="N147" s="41">
        <v>1</v>
      </c>
      <c r="O147" s="45">
        <v>3600000</v>
      </c>
      <c r="P147" s="46">
        <f t="shared" si="10"/>
        <v>0.26879538675437559</v>
      </c>
      <c r="Q147" s="92"/>
      <c r="R147" s="48">
        <f t="shared" si="9"/>
        <v>0</v>
      </c>
      <c r="S147" s="42" t="s">
        <v>1001</v>
      </c>
      <c r="T147" s="13" t="s">
        <v>1652</v>
      </c>
      <c r="U147" s="15">
        <v>3600000</v>
      </c>
      <c r="V147" s="13"/>
      <c r="W147" s="13"/>
      <c r="X147" s="15"/>
      <c r="Y147" s="13"/>
      <c r="Z147" s="13"/>
      <c r="AA147" s="15"/>
      <c r="AB147" s="13"/>
      <c r="AC147" s="13"/>
      <c r="AD147" s="15"/>
      <c r="AE147" s="13"/>
      <c r="AF147" s="13"/>
      <c r="AG147" s="15"/>
      <c r="AH147" s="13"/>
    </row>
    <row r="148" spans="1:34" s="3" customFormat="1" ht="21" customHeight="1" outlineLevel="2" x14ac:dyDescent="0.2">
      <c r="A148" s="64">
        <v>18</v>
      </c>
      <c r="B148" s="65">
        <f t="shared" si="11"/>
        <v>131</v>
      </c>
      <c r="C148" s="66" t="s">
        <v>983</v>
      </c>
      <c r="D148" s="65"/>
      <c r="E148" s="65" t="s">
        <v>427</v>
      </c>
      <c r="F148" s="65" t="s">
        <v>1087</v>
      </c>
      <c r="G148" s="67">
        <v>247</v>
      </c>
      <c r="H148" s="65" t="s">
        <v>963</v>
      </c>
      <c r="I148" s="65" t="s">
        <v>1234</v>
      </c>
      <c r="J148" s="12" t="s">
        <v>428</v>
      </c>
      <c r="K148" s="12" t="s">
        <v>1428</v>
      </c>
      <c r="L148" s="12" t="s">
        <v>1308</v>
      </c>
      <c r="M148" s="12" t="s">
        <v>324</v>
      </c>
      <c r="N148" s="41">
        <v>448</v>
      </c>
      <c r="O148" s="45">
        <v>69</v>
      </c>
      <c r="P148" s="46">
        <f t="shared" si="10"/>
        <v>5.1519115794588652E-6</v>
      </c>
      <c r="Q148" s="92"/>
      <c r="R148" s="48">
        <f t="shared" si="9"/>
        <v>0</v>
      </c>
      <c r="S148" s="42" t="s">
        <v>1188</v>
      </c>
      <c r="T148" s="13" t="s">
        <v>428</v>
      </c>
      <c r="U148" s="15">
        <v>173</v>
      </c>
      <c r="V148" s="13"/>
      <c r="W148" s="13"/>
      <c r="X148" s="15"/>
      <c r="Y148" s="13"/>
      <c r="Z148" s="13"/>
      <c r="AA148" s="15"/>
      <c r="AB148" s="13"/>
      <c r="AC148" s="13"/>
      <c r="AD148" s="15"/>
      <c r="AE148" s="13"/>
      <c r="AF148" s="13"/>
      <c r="AG148" s="15"/>
      <c r="AH148" s="13"/>
    </row>
    <row r="149" spans="1:34" s="3" customFormat="1" ht="21" customHeight="1" outlineLevel="2" x14ac:dyDescent="0.2">
      <c r="A149" s="64">
        <v>18</v>
      </c>
      <c r="B149" s="65">
        <f t="shared" si="11"/>
        <v>132</v>
      </c>
      <c r="C149" s="66" t="s">
        <v>983</v>
      </c>
      <c r="D149" s="65"/>
      <c r="E149" s="65" t="s">
        <v>1079</v>
      </c>
      <c r="F149" s="65" t="s">
        <v>1087</v>
      </c>
      <c r="G149" s="67">
        <v>218</v>
      </c>
      <c r="H149" s="65" t="s">
        <v>963</v>
      </c>
      <c r="I149" s="65" t="s">
        <v>1233</v>
      </c>
      <c r="J149" s="12" t="s">
        <v>432</v>
      </c>
      <c r="K149" s="12" t="s">
        <v>1369</v>
      </c>
      <c r="L149" s="12" t="s">
        <v>552</v>
      </c>
      <c r="M149" s="12" t="s">
        <v>324</v>
      </c>
      <c r="N149" s="41">
        <v>13320</v>
      </c>
      <c r="O149" s="45">
        <v>140</v>
      </c>
      <c r="P149" s="46">
        <f t="shared" ref="P149:P180" si="12">$O149/SUMIFS($O:$O,$A:$A,$A149)</f>
        <v>1.0453153929336828E-5</v>
      </c>
      <c r="Q149" s="92"/>
      <c r="R149" s="48">
        <f t="shared" si="9"/>
        <v>0</v>
      </c>
      <c r="S149" s="42" t="s">
        <v>1139</v>
      </c>
      <c r="T149" s="13" t="s">
        <v>432</v>
      </c>
      <c r="U149" s="15">
        <v>596</v>
      </c>
      <c r="V149" s="13" t="s">
        <v>1159</v>
      </c>
      <c r="W149" s="13" t="s">
        <v>1201</v>
      </c>
      <c r="X149" s="15">
        <v>737</v>
      </c>
      <c r="Y149" s="13" t="s">
        <v>1553</v>
      </c>
      <c r="Z149" s="13" t="s">
        <v>1718</v>
      </c>
      <c r="AA149" s="15">
        <v>350</v>
      </c>
      <c r="AB149" s="13"/>
      <c r="AC149" s="13"/>
      <c r="AD149" s="15"/>
      <c r="AE149" s="13"/>
      <c r="AF149" s="13"/>
      <c r="AG149" s="15"/>
      <c r="AH149" s="13"/>
    </row>
    <row r="150" spans="1:34" s="3" customFormat="1" ht="21" customHeight="1" outlineLevel="2" x14ac:dyDescent="0.2">
      <c r="A150" s="64">
        <v>18</v>
      </c>
      <c r="B150" s="65">
        <f t="shared" si="11"/>
        <v>133</v>
      </c>
      <c r="C150" s="66" t="s">
        <v>983</v>
      </c>
      <c r="D150" s="65"/>
      <c r="E150" s="65" t="s">
        <v>440</v>
      </c>
      <c r="F150" s="65" t="s">
        <v>1087</v>
      </c>
      <c r="G150" s="67">
        <v>259</v>
      </c>
      <c r="H150" s="65" t="s">
        <v>963</v>
      </c>
      <c r="I150" s="65" t="s">
        <v>1233</v>
      </c>
      <c r="J150" s="12" t="s">
        <v>442</v>
      </c>
      <c r="K150" s="12" t="s">
        <v>441</v>
      </c>
      <c r="L150" s="12" t="s">
        <v>502</v>
      </c>
      <c r="M150" s="12" t="s">
        <v>324</v>
      </c>
      <c r="N150" s="41">
        <v>8340</v>
      </c>
      <c r="O150" s="45">
        <v>446</v>
      </c>
      <c r="P150" s="46">
        <f t="shared" si="12"/>
        <v>3.3300761803458752E-5</v>
      </c>
      <c r="Q150" s="92"/>
      <c r="R150" s="48">
        <f t="shared" ref="R150:R213" si="13">ROUND($Q$85*P150,0)</f>
        <v>0</v>
      </c>
      <c r="S150" s="42" t="s">
        <v>1564</v>
      </c>
      <c r="T150" s="13" t="s">
        <v>442</v>
      </c>
      <c r="U150" s="15">
        <v>722</v>
      </c>
      <c r="V150" s="13" t="s">
        <v>1006</v>
      </c>
      <c r="W150" s="13" t="s">
        <v>875</v>
      </c>
      <c r="X150" s="15">
        <v>622</v>
      </c>
      <c r="Y150" s="13" t="s">
        <v>1009</v>
      </c>
      <c r="Z150" s="13" t="s">
        <v>874</v>
      </c>
      <c r="AA150" s="15">
        <v>622</v>
      </c>
      <c r="AB150" s="13" t="s">
        <v>1138</v>
      </c>
      <c r="AC150" s="13" t="s">
        <v>1173</v>
      </c>
      <c r="AD150" s="15">
        <v>712</v>
      </c>
      <c r="AE150" s="13" t="s">
        <v>1159</v>
      </c>
      <c r="AF150" s="13" t="s">
        <v>1174</v>
      </c>
      <c r="AG150" s="15">
        <v>721</v>
      </c>
      <c r="AH150" s="13"/>
    </row>
    <row r="151" spans="1:34" s="3" customFormat="1" ht="21" customHeight="1" outlineLevel="2" x14ac:dyDescent="0.2">
      <c r="A151" s="64">
        <v>18</v>
      </c>
      <c r="B151" s="65">
        <f t="shared" si="11"/>
        <v>134</v>
      </c>
      <c r="C151" s="66" t="s">
        <v>983</v>
      </c>
      <c r="D151" s="65"/>
      <c r="E151" s="65" t="s">
        <v>160</v>
      </c>
      <c r="F151" s="65" t="s">
        <v>1086</v>
      </c>
      <c r="G151" s="67">
        <v>399</v>
      </c>
      <c r="H151" s="65" t="s">
        <v>963</v>
      </c>
      <c r="I151" s="65" t="s">
        <v>1233</v>
      </c>
      <c r="J151" s="12" t="s">
        <v>894</v>
      </c>
      <c r="K151" s="12" t="s">
        <v>1370</v>
      </c>
      <c r="L151" s="12" t="s">
        <v>161</v>
      </c>
      <c r="M151" s="12" t="s">
        <v>1282</v>
      </c>
      <c r="N151" s="41">
        <v>1000</v>
      </c>
      <c r="O151" s="45">
        <v>4694</v>
      </c>
      <c r="P151" s="46">
        <f t="shared" si="12"/>
        <v>3.5047931817362195E-4</v>
      </c>
      <c r="Q151" s="92"/>
      <c r="R151" s="48">
        <f t="shared" si="13"/>
        <v>0</v>
      </c>
      <c r="S151" s="42" t="s">
        <v>972</v>
      </c>
      <c r="T151" s="13" t="s">
        <v>894</v>
      </c>
      <c r="U151" s="15">
        <v>13244</v>
      </c>
      <c r="V151" s="13" t="s">
        <v>1033</v>
      </c>
      <c r="W151" s="13" t="s">
        <v>893</v>
      </c>
      <c r="X151" s="15">
        <v>11736</v>
      </c>
      <c r="Y151" s="13" t="s">
        <v>1131</v>
      </c>
      <c r="Z151" s="13" t="s">
        <v>1573</v>
      </c>
      <c r="AA151" s="15">
        <v>15299</v>
      </c>
      <c r="AB151" s="13" t="s">
        <v>1009</v>
      </c>
      <c r="AC151" s="13" t="s">
        <v>1655</v>
      </c>
      <c r="AD151" s="15">
        <v>14797</v>
      </c>
      <c r="AE151" s="13"/>
      <c r="AF151" s="13"/>
      <c r="AG151" s="15"/>
      <c r="AH151" s="13"/>
    </row>
    <row r="152" spans="1:34" s="3" customFormat="1" ht="21" customHeight="1" outlineLevel="2" x14ac:dyDescent="0.2">
      <c r="A152" s="64">
        <v>18</v>
      </c>
      <c r="B152" s="65">
        <f t="shared" si="11"/>
        <v>135</v>
      </c>
      <c r="C152" s="66" t="s">
        <v>983</v>
      </c>
      <c r="D152" s="65"/>
      <c r="E152" s="65" t="s">
        <v>162</v>
      </c>
      <c r="F152" s="65" t="s">
        <v>1086</v>
      </c>
      <c r="G152" s="67">
        <v>114</v>
      </c>
      <c r="H152" s="65" t="s">
        <v>967</v>
      </c>
      <c r="I152" s="65" t="s">
        <v>1233</v>
      </c>
      <c r="J152" s="12" t="s">
        <v>920</v>
      </c>
      <c r="K152" s="12" t="s">
        <v>1656</v>
      </c>
      <c r="L152" s="12" t="s">
        <v>163</v>
      </c>
      <c r="M152" s="12" t="s">
        <v>11</v>
      </c>
      <c r="N152" s="41">
        <v>1860</v>
      </c>
      <c r="O152" s="45">
        <v>8097</v>
      </c>
      <c r="P152" s="46">
        <f t="shared" si="12"/>
        <v>6.0456562404171646E-4</v>
      </c>
      <c r="Q152" s="92"/>
      <c r="R152" s="48">
        <f t="shared" si="13"/>
        <v>0</v>
      </c>
      <c r="S152" s="42" t="s">
        <v>1558</v>
      </c>
      <c r="T152" s="13" t="s">
        <v>164</v>
      </c>
      <c r="U152" s="71" t="s">
        <v>1792</v>
      </c>
      <c r="V152" s="13" t="s">
        <v>1545</v>
      </c>
      <c r="W152" s="13" t="s">
        <v>920</v>
      </c>
      <c r="X152" s="71" t="s">
        <v>1792</v>
      </c>
      <c r="Y152" s="13"/>
      <c r="Z152" s="13"/>
      <c r="AA152" s="15"/>
      <c r="AB152" s="13"/>
      <c r="AC152" s="13"/>
      <c r="AD152" s="15"/>
      <c r="AE152" s="13"/>
      <c r="AF152" s="13"/>
      <c r="AG152" s="15"/>
      <c r="AH152" s="13"/>
    </row>
    <row r="153" spans="1:34" s="3" customFormat="1" ht="21" customHeight="1" outlineLevel="2" x14ac:dyDescent="0.2">
      <c r="A153" s="64">
        <v>18</v>
      </c>
      <c r="B153" s="65">
        <f t="shared" si="11"/>
        <v>136</v>
      </c>
      <c r="C153" s="66" t="s">
        <v>983</v>
      </c>
      <c r="D153" s="65"/>
      <c r="E153" s="65" t="s">
        <v>451</v>
      </c>
      <c r="F153" s="65" t="s">
        <v>1087</v>
      </c>
      <c r="G153" s="67">
        <v>114</v>
      </c>
      <c r="H153" s="65" t="s">
        <v>967</v>
      </c>
      <c r="I153" s="65" t="s">
        <v>1234</v>
      </c>
      <c r="J153" s="12" t="s">
        <v>452</v>
      </c>
      <c r="K153" s="12" t="s">
        <v>1725</v>
      </c>
      <c r="L153" s="12" t="s">
        <v>1474</v>
      </c>
      <c r="M153" s="12" t="s">
        <v>324</v>
      </c>
      <c r="N153" s="41">
        <v>151200</v>
      </c>
      <c r="O153" s="45">
        <v>108</v>
      </c>
      <c r="P153" s="46">
        <f t="shared" si="12"/>
        <v>8.0638616026312676E-6</v>
      </c>
      <c r="Q153" s="92"/>
      <c r="R153" s="48">
        <f t="shared" si="13"/>
        <v>0</v>
      </c>
      <c r="S153" s="42" t="s">
        <v>1176</v>
      </c>
      <c r="T153" s="13" t="s">
        <v>452</v>
      </c>
      <c r="U153" s="71" t="s">
        <v>1792</v>
      </c>
      <c r="V153" s="13"/>
      <c r="W153" s="13"/>
      <c r="X153" s="15"/>
      <c r="Y153" s="13"/>
      <c r="Z153" s="13"/>
      <c r="AA153" s="15"/>
      <c r="AB153" s="13"/>
      <c r="AC153" s="13"/>
      <c r="AD153" s="15"/>
      <c r="AE153" s="13"/>
      <c r="AF153" s="13"/>
      <c r="AG153" s="15"/>
      <c r="AH153" s="13"/>
    </row>
    <row r="154" spans="1:34" s="3" customFormat="1" ht="21" customHeight="1" outlineLevel="2" x14ac:dyDescent="0.2">
      <c r="A154" s="64">
        <v>18</v>
      </c>
      <c r="B154" s="65">
        <f t="shared" si="11"/>
        <v>137</v>
      </c>
      <c r="C154" s="66" t="s">
        <v>983</v>
      </c>
      <c r="D154" s="65"/>
      <c r="E154" s="65" t="s">
        <v>1067</v>
      </c>
      <c r="F154" s="65" t="s">
        <v>1085</v>
      </c>
      <c r="G154" s="67">
        <v>222</v>
      </c>
      <c r="H154" s="65" t="s">
        <v>963</v>
      </c>
      <c r="I154" s="65" t="s">
        <v>1234</v>
      </c>
      <c r="J154" s="12" t="s">
        <v>727</v>
      </c>
      <c r="K154" s="12" t="s">
        <v>1407</v>
      </c>
      <c r="L154" s="12" t="s">
        <v>1408</v>
      </c>
      <c r="M154" s="12" t="s">
        <v>148</v>
      </c>
      <c r="N154" s="41">
        <v>129600</v>
      </c>
      <c r="O154" s="45">
        <v>191</v>
      </c>
      <c r="P154" s="46">
        <f t="shared" si="12"/>
        <v>1.4261088575023817E-5</v>
      </c>
      <c r="Q154" s="92"/>
      <c r="R154" s="48">
        <f t="shared" si="13"/>
        <v>0</v>
      </c>
      <c r="S154" s="42" t="s">
        <v>1034</v>
      </c>
      <c r="T154" s="13" t="s">
        <v>727</v>
      </c>
      <c r="U154" s="15">
        <v>391</v>
      </c>
      <c r="V154" s="13"/>
      <c r="W154" s="13"/>
      <c r="X154" s="15"/>
      <c r="Y154" s="13"/>
      <c r="Z154" s="13"/>
      <c r="AA154" s="15"/>
      <c r="AB154" s="13"/>
      <c r="AC154" s="13"/>
      <c r="AD154" s="15"/>
      <c r="AE154" s="13"/>
      <c r="AF154" s="13"/>
      <c r="AG154" s="15"/>
      <c r="AH154" s="13"/>
    </row>
    <row r="155" spans="1:34" s="3" customFormat="1" ht="21" customHeight="1" outlineLevel="2" x14ac:dyDescent="0.2">
      <c r="A155" s="64">
        <v>18</v>
      </c>
      <c r="B155" s="65">
        <f t="shared" si="11"/>
        <v>138</v>
      </c>
      <c r="C155" s="66" t="s">
        <v>983</v>
      </c>
      <c r="D155" s="65"/>
      <c r="E155" s="65" t="s">
        <v>1226</v>
      </c>
      <c r="F155" s="65" t="s">
        <v>1086</v>
      </c>
      <c r="G155" s="67">
        <v>322</v>
      </c>
      <c r="H155" s="65" t="s">
        <v>963</v>
      </c>
      <c r="I155" s="65" t="s">
        <v>1233</v>
      </c>
      <c r="J155" s="12" t="s">
        <v>1177</v>
      </c>
      <c r="K155" s="12" t="s">
        <v>1454</v>
      </c>
      <c r="L155" s="12" t="s">
        <v>1037</v>
      </c>
      <c r="M155" s="12" t="s">
        <v>7</v>
      </c>
      <c r="N155" s="41">
        <v>6650</v>
      </c>
      <c r="O155" s="45">
        <v>3909</v>
      </c>
      <c r="P155" s="46">
        <f t="shared" si="12"/>
        <v>2.9186699078412618E-4</v>
      </c>
      <c r="Q155" s="92"/>
      <c r="R155" s="48">
        <f t="shared" si="13"/>
        <v>0</v>
      </c>
      <c r="S155" s="42" t="s">
        <v>1038</v>
      </c>
      <c r="T155" s="14" t="s">
        <v>123</v>
      </c>
      <c r="U155" s="15">
        <v>5115</v>
      </c>
      <c r="V155" s="13" t="s">
        <v>1525</v>
      </c>
      <c r="W155" s="13" t="s">
        <v>1177</v>
      </c>
      <c r="X155" s="15">
        <v>4959</v>
      </c>
      <c r="Y155" s="13"/>
      <c r="Z155" s="13"/>
      <c r="AA155" s="15"/>
      <c r="AB155" s="13"/>
      <c r="AC155" s="13"/>
      <c r="AD155" s="15"/>
      <c r="AE155" s="13"/>
      <c r="AF155" s="13"/>
      <c r="AG155" s="15"/>
      <c r="AH155" s="13"/>
    </row>
    <row r="156" spans="1:34" s="3" customFormat="1" ht="21" customHeight="1" outlineLevel="2" x14ac:dyDescent="0.2">
      <c r="A156" s="64">
        <v>18</v>
      </c>
      <c r="B156" s="65">
        <f t="shared" si="11"/>
        <v>139</v>
      </c>
      <c r="C156" s="66" t="s">
        <v>983</v>
      </c>
      <c r="D156" s="65"/>
      <c r="E156" s="65" t="s">
        <v>134</v>
      </c>
      <c r="F156" s="65" t="s">
        <v>1086</v>
      </c>
      <c r="G156" s="67">
        <v>325</v>
      </c>
      <c r="H156" s="65" t="s">
        <v>963</v>
      </c>
      <c r="I156" s="65" t="s">
        <v>1234</v>
      </c>
      <c r="J156" s="12" t="s">
        <v>136</v>
      </c>
      <c r="K156" s="12" t="s">
        <v>135</v>
      </c>
      <c r="L156" s="12" t="s">
        <v>12</v>
      </c>
      <c r="M156" s="12" t="s">
        <v>4</v>
      </c>
      <c r="N156" s="41">
        <v>10</v>
      </c>
      <c r="O156" s="45">
        <v>10090</v>
      </c>
      <c r="P156" s="46">
        <f t="shared" si="12"/>
        <v>7.5337373676434712E-4</v>
      </c>
      <c r="Q156" s="92"/>
      <c r="R156" s="48">
        <f t="shared" si="13"/>
        <v>0</v>
      </c>
      <c r="S156" s="42" t="s">
        <v>1125</v>
      </c>
      <c r="T156" s="13" t="s">
        <v>136</v>
      </c>
      <c r="U156" s="15">
        <v>14392</v>
      </c>
      <c r="V156" s="13"/>
      <c r="W156" s="13"/>
      <c r="X156" s="15"/>
      <c r="Y156" s="13"/>
      <c r="Z156" s="13"/>
      <c r="AA156" s="15"/>
      <c r="AB156" s="13"/>
      <c r="AC156" s="13"/>
      <c r="AD156" s="15"/>
      <c r="AE156" s="13"/>
      <c r="AF156" s="13"/>
      <c r="AG156" s="15"/>
      <c r="AH156" s="13"/>
    </row>
    <row r="157" spans="1:34" s="3" customFormat="1" ht="21" customHeight="1" outlineLevel="2" x14ac:dyDescent="0.2">
      <c r="A157" s="64">
        <v>18</v>
      </c>
      <c r="B157" s="65">
        <f t="shared" si="11"/>
        <v>140</v>
      </c>
      <c r="C157" s="66" t="s">
        <v>983</v>
      </c>
      <c r="D157" s="65"/>
      <c r="E157" s="65" t="s">
        <v>1726</v>
      </c>
      <c r="F157" s="65" t="s">
        <v>1087</v>
      </c>
      <c r="G157" s="67">
        <v>214</v>
      </c>
      <c r="H157" s="65" t="s">
        <v>963</v>
      </c>
      <c r="I157" s="65" t="s">
        <v>1233</v>
      </c>
      <c r="J157" s="12">
        <v>657200710</v>
      </c>
      <c r="K157" s="12" t="s">
        <v>1477</v>
      </c>
      <c r="L157" s="12" t="s">
        <v>552</v>
      </c>
      <c r="M157" s="12" t="s">
        <v>324</v>
      </c>
      <c r="N157" s="41">
        <v>1080</v>
      </c>
      <c r="O157" s="45">
        <v>163</v>
      </c>
      <c r="P157" s="46">
        <f t="shared" si="12"/>
        <v>1.217045778915645E-5</v>
      </c>
      <c r="Q157" s="92"/>
      <c r="R157" s="48">
        <f t="shared" si="13"/>
        <v>0</v>
      </c>
      <c r="S157" s="42" t="s">
        <v>1176</v>
      </c>
      <c r="T157" s="13" t="s">
        <v>853</v>
      </c>
      <c r="U157" s="15">
        <v>289</v>
      </c>
      <c r="V157" s="13" t="s">
        <v>1015</v>
      </c>
      <c r="W157" s="13" t="s">
        <v>1590</v>
      </c>
      <c r="X157" s="15">
        <v>312</v>
      </c>
      <c r="Y157" s="13" t="s">
        <v>972</v>
      </c>
      <c r="Z157" s="13" t="s">
        <v>1727</v>
      </c>
      <c r="AA157" s="15">
        <v>363</v>
      </c>
      <c r="AB157" s="13"/>
      <c r="AC157" s="13"/>
      <c r="AD157" s="15"/>
      <c r="AE157" s="13"/>
      <c r="AF157" s="13"/>
      <c r="AG157" s="15"/>
      <c r="AH157" s="13"/>
    </row>
    <row r="158" spans="1:34" s="3" customFormat="1" ht="21" customHeight="1" outlineLevel="2" x14ac:dyDescent="0.2">
      <c r="A158" s="64">
        <v>18</v>
      </c>
      <c r="B158" s="65">
        <f t="shared" si="11"/>
        <v>141</v>
      </c>
      <c r="C158" s="66" t="s">
        <v>983</v>
      </c>
      <c r="D158" s="65"/>
      <c r="E158" s="65" t="s">
        <v>488</v>
      </c>
      <c r="F158" s="65" t="s">
        <v>1087</v>
      </c>
      <c r="G158" s="67">
        <v>325</v>
      </c>
      <c r="H158" s="65" t="s">
        <v>967</v>
      </c>
      <c r="I158" s="65" t="s">
        <v>1233</v>
      </c>
      <c r="J158" s="12" t="s">
        <v>490</v>
      </c>
      <c r="K158" s="12" t="s">
        <v>1386</v>
      </c>
      <c r="L158" s="12" t="s">
        <v>489</v>
      </c>
      <c r="M158" s="12" t="s">
        <v>238</v>
      </c>
      <c r="N158" s="41">
        <v>8316</v>
      </c>
      <c r="O158" s="45">
        <v>827</v>
      </c>
      <c r="P158" s="46">
        <f t="shared" si="12"/>
        <v>6.1748273568296833E-5</v>
      </c>
      <c r="Q158" s="92"/>
      <c r="R158" s="48">
        <f t="shared" si="13"/>
        <v>0</v>
      </c>
      <c r="S158" s="42" t="s">
        <v>1730</v>
      </c>
      <c r="T158" s="13" t="s">
        <v>490</v>
      </c>
      <c r="U158" s="71" t="s">
        <v>1792</v>
      </c>
      <c r="V158" s="13" t="s">
        <v>1575</v>
      </c>
      <c r="W158" s="13" t="s">
        <v>1165</v>
      </c>
      <c r="X158" s="71" t="s">
        <v>1792</v>
      </c>
      <c r="Y158" s="13"/>
      <c r="Z158" s="13"/>
      <c r="AA158" s="15"/>
      <c r="AB158" s="13"/>
      <c r="AC158" s="13"/>
      <c r="AD158" s="15"/>
      <c r="AE158" s="13"/>
      <c r="AF158" s="13"/>
      <c r="AG158" s="15"/>
      <c r="AH158" s="13"/>
    </row>
    <row r="159" spans="1:34" s="3" customFormat="1" ht="21" customHeight="1" outlineLevel="2" x14ac:dyDescent="0.2">
      <c r="A159" s="64">
        <v>18</v>
      </c>
      <c r="B159" s="65">
        <f t="shared" si="11"/>
        <v>142</v>
      </c>
      <c r="C159" s="66" t="s">
        <v>983</v>
      </c>
      <c r="D159" s="65"/>
      <c r="E159" s="65" t="s">
        <v>743</v>
      </c>
      <c r="F159" s="65" t="s">
        <v>1085</v>
      </c>
      <c r="G159" s="67">
        <v>729</v>
      </c>
      <c r="H159" s="65" t="s">
        <v>967</v>
      </c>
      <c r="I159" s="65" t="s">
        <v>1234</v>
      </c>
      <c r="J159" s="12" t="s">
        <v>980</v>
      </c>
      <c r="K159" s="12" t="s">
        <v>1323</v>
      </c>
      <c r="L159" s="12" t="s">
        <v>238</v>
      </c>
      <c r="M159" s="12" t="s">
        <v>238</v>
      </c>
      <c r="N159" s="41">
        <v>178</v>
      </c>
      <c r="O159" s="45">
        <v>41428</v>
      </c>
      <c r="P159" s="46">
        <f t="shared" si="12"/>
        <v>3.0932375784611869E-3</v>
      </c>
      <c r="Q159" s="92"/>
      <c r="R159" s="48">
        <f t="shared" si="13"/>
        <v>0</v>
      </c>
      <c r="S159" s="42" t="s">
        <v>1548</v>
      </c>
      <c r="T159" s="13" t="s">
        <v>980</v>
      </c>
      <c r="U159" s="71" t="s">
        <v>1792</v>
      </c>
      <c r="V159" s="13"/>
      <c r="W159" s="13"/>
      <c r="X159" s="15"/>
      <c r="Y159" s="13"/>
      <c r="Z159" s="13"/>
      <c r="AA159" s="15"/>
      <c r="AB159" s="13"/>
      <c r="AC159" s="13"/>
      <c r="AD159" s="15"/>
      <c r="AE159" s="13"/>
      <c r="AF159" s="13"/>
      <c r="AG159" s="15"/>
      <c r="AH159" s="13"/>
    </row>
    <row r="160" spans="1:34" s="3" customFormat="1" ht="21" customHeight="1" outlineLevel="2" x14ac:dyDescent="0.2">
      <c r="A160" s="64">
        <v>18</v>
      </c>
      <c r="B160" s="65">
        <f t="shared" si="11"/>
        <v>143</v>
      </c>
      <c r="C160" s="66" t="s">
        <v>983</v>
      </c>
      <c r="D160" s="65"/>
      <c r="E160" s="65" t="s">
        <v>506</v>
      </c>
      <c r="F160" s="65" t="s">
        <v>1087</v>
      </c>
      <c r="G160" s="67">
        <v>247</v>
      </c>
      <c r="H160" s="65" t="s">
        <v>963</v>
      </c>
      <c r="I160" s="65" t="s">
        <v>1234</v>
      </c>
      <c r="J160" s="12" t="s">
        <v>507</v>
      </c>
      <c r="K160" s="12" t="s">
        <v>1344</v>
      </c>
      <c r="L160" s="12" t="s">
        <v>502</v>
      </c>
      <c r="M160" s="12" t="s">
        <v>324</v>
      </c>
      <c r="N160" s="41">
        <v>200</v>
      </c>
      <c r="O160" s="45">
        <v>105</v>
      </c>
      <c r="P160" s="46">
        <f t="shared" si="12"/>
        <v>7.8398654470026222E-6</v>
      </c>
      <c r="Q160" s="92"/>
      <c r="R160" s="48">
        <f t="shared" si="13"/>
        <v>0</v>
      </c>
      <c r="S160" s="42" t="s">
        <v>1000</v>
      </c>
      <c r="T160" s="13" t="s">
        <v>507</v>
      </c>
      <c r="U160" s="15">
        <v>164</v>
      </c>
      <c r="V160" s="13"/>
      <c r="W160" s="13"/>
      <c r="X160" s="15"/>
      <c r="Y160" s="13"/>
      <c r="Z160" s="13"/>
      <c r="AA160" s="15"/>
      <c r="AB160" s="13"/>
      <c r="AC160" s="13"/>
      <c r="AD160" s="15"/>
      <c r="AE160" s="13"/>
      <c r="AF160" s="13"/>
      <c r="AG160" s="15"/>
      <c r="AH160" s="13"/>
    </row>
    <row r="161" spans="1:34" s="3" customFormat="1" ht="21" customHeight="1" outlineLevel="2" x14ac:dyDescent="0.2">
      <c r="A161" s="64">
        <v>18</v>
      </c>
      <c r="B161" s="65">
        <f t="shared" si="11"/>
        <v>144</v>
      </c>
      <c r="C161" s="66" t="s">
        <v>983</v>
      </c>
      <c r="D161" s="65"/>
      <c r="E161" s="65" t="s">
        <v>522</v>
      </c>
      <c r="F161" s="65" t="s">
        <v>1087</v>
      </c>
      <c r="G161" s="67">
        <v>217</v>
      </c>
      <c r="H161" s="65" t="s">
        <v>963</v>
      </c>
      <c r="I161" s="65" t="s">
        <v>1234</v>
      </c>
      <c r="J161" s="12" t="s">
        <v>524</v>
      </c>
      <c r="K161" s="12" t="s">
        <v>523</v>
      </c>
      <c r="L161" s="12" t="s">
        <v>1363</v>
      </c>
      <c r="M161" s="12" t="s">
        <v>324</v>
      </c>
      <c r="N161" s="41">
        <v>5700</v>
      </c>
      <c r="O161" s="45">
        <v>146</v>
      </c>
      <c r="P161" s="46">
        <f t="shared" si="12"/>
        <v>1.0901146240594122E-5</v>
      </c>
      <c r="Q161" s="92"/>
      <c r="R161" s="48">
        <f t="shared" si="13"/>
        <v>0</v>
      </c>
      <c r="S161" s="42" t="s">
        <v>1553</v>
      </c>
      <c r="T161" s="13" t="s">
        <v>524</v>
      </c>
      <c r="U161" s="71">
        <v>213</v>
      </c>
      <c r="V161" s="13"/>
      <c r="W161" s="13"/>
      <c r="X161" s="15"/>
      <c r="Y161" s="13"/>
      <c r="Z161" s="13"/>
      <c r="AA161" s="15"/>
      <c r="AB161" s="13"/>
      <c r="AC161" s="16"/>
      <c r="AD161" s="15"/>
      <c r="AE161" s="13"/>
      <c r="AF161" s="13"/>
      <c r="AG161" s="15"/>
      <c r="AH161" s="13"/>
    </row>
    <row r="162" spans="1:34" s="3" customFormat="1" ht="21" customHeight="1" outlineLevel="2" x14ac:dyDescent="0.2">
      <c r="A162" s="64">
        <v>18</v>
      </c>
      <c r="B162" s="65">
        <f t="shared" si="11"/>
        <v>145</v>
      </c>
      <c r="C162" s="66" t="s">
        <v>983</v>
      </c>
      <c r="D162" s="65"/>
      <c r="E162" s="65" t="s">
        <v>740</v>
      </c>
      <c r="F162" s="65" t="s">
        <v>1085</v>
      </c>
      <c r="G162" s="67">
        <v>131</v>
      </c>
      <c r="H162" s="65" t="s">
        <v>963</v>
      </c>
      <c r="I162" s="65" t="s">
        <v>1234</v>
      </c>
      <c r="J162" s="12" t="s">
        <v>742</v>
      </c>
      <c r="K162" s="12" t="s">
        <v>1456</v>
      </c>
      <c r="L162" s="12" t="s">
        <v>741</v>
      </c>
      <c r="M162" s="12" t="s">
        <v>148</v>
      </c>
      <c r="N162" s="41">
        <v>7200</v>
      </c>
      <c r="O162" s="45">
        <v>317</v>
      </c>
      <c r="P162" s="46">
        <f t="shared" si="12"/>
        <v>2.3668927111426961E-5</v>
      </c>
      <c r="Q162" s="92"/>
      <c r="R162" s="48">
        <f t="shared" si="13"/>
        <v>0</v>
      </c>
      <c r="S162" s="42" t="s">
        <v>1546</v>
      </c>
      <c r="T162" s="13" t="s">
        <v>742</v>
      </c>
      <c r="U162" s="71">
        <v>394</v>
      </c>
      <c r="V162" s="13"/>
      <c r="W162" s="13"/>
      <c r="X162" s="15"/>
      <c r="Y162" s="13"/>
      <c r="Z162" s="13"/>
      <c r="AA162" s="15"/>
      <c r="AB162" s="13"/>
      <c r="AC162" s="13"/>
      <c r="AD162" s="15"/>
      <c r="AE162" s="13"/>
      <c r="AF162" s="13"/>
      <c r="AG162" s="15"/>
      <c r="AH162" s="13"/>
    </row>
    <row r="163" spans="1:34" s="3" customFormat="1" ht="21" customHeight="1" outlineLevel="2" x14ac:dyDescent="0.2">
      <c r="A163" s="64">
        <v>18</v>
      </c>
      <c r="B163" s="65">
        <f t="shared" si="11"/>
        <v>146</v>
      </c>
      <c r="C163" s="66" t="s">
        <v>983</v>
      </c>
      <c r="D163" s="65"/>
      <c r="E163" s="65" t="s">
        <v>527</v>
      </c>
      <c r="F163" s="65" t="s">
        <v>1087</v>
      </c>
      <c r="G163" s="67">
        <v>217</v>
      </c>
      <c r="H163" s="65" t="s">
        <v>963</v>
      </c>
      <c r="I163" s="65" t="s">
        <v>1234</v>
      </c>
      <c r="J163" s="12" t="s">
        <v>528</v>
      </c>
      <c r="K163" s="12" t="s">
        <v>1374</v>
      </c>
      <c r="L163" s="12" t="s">
        <v>1253</v>
      </c>
      <c r="M163" s="12" t="s">
        <v>324</v>
      </c>
      <c r="N163" s="41">
        <v>6100</v>
      </c>
      <c r="O163" s="45">
        <v>115</v>
      </c>
      <c r="P163" s="46">
        <f t="shared" si="12"/>
        <v>8.5865192990981098E-6</v>
      </c>
      <c r="Q163" s="92"/>
      <c r="R163" s="48">
        <f t="shared" si="13"/>
        <v>0</v>
      </c>
      <c r="S163" s="42" t="s">
        <v>1553</v>
      </c>
      <c r="T163" s="13" t="s">
        <v>528</v>
      </c>
      <c r="U163" s="15">
        <v>288</v>
      </c>
      <c r="V163" s="13"/>
      <c r="W163" s="13"/>
      <c r="X163" s="15"/>
      <c r="Y163" s="13"/>
      <c r="Z163" s="13"/>
      <c r="AA163" s="15"/>
      <c r="AB163" s="13"/>
      <c r="AC163" s="13"/>
      <c r="AD163" s="15"/>
      <c r="AE163" s="13"/>
      <c r="AF163" s="13"/>
      <c r="AG163" s="15"/>
      <c r="AH163" s="13"/>
    </row>
    <row r="164" spans="1:34" s="3" customFormat="1" ht="21" customHeight="1" outlineLevel="2" x14ac:dyDescent="0.2">
      <c r="A164" s="64">
        <v>18</v>
      </c>
      <c r="B164" s="65">
        <f t="shared" si="11"/>
        <v>147</v>
      </c>
      <c r="C164" s="66" t="s">
        <v>983</v>
      </c>
      <c r="D164" s="65"/>
      <c r="E164" s="65" t="s">
        <v>529</v>
      </c>
      <c r="F164" s="65" t="s">
        <v>1087</v>
      </c>
      <c r="G164" s="67">
        <v>217</v>
      </c>
      <c r="H164" s="65" t="s">
        <v>963</v>
      </c>
      <c r="I164" s="65" t="s">
        <v>1233</v>
      </c>
      <c r="J164" s="12" t="s">
        <v>530</v>
      </c>
      <c r="K164" s="12" t="s">
        <v>1372</v>
      </c>
      <c r="L164" s="12" t="s">
        <v>1373</v>
      </c>
      <c r="M164" s="12" t="s">
        <v>324</v>
      </c>
      <c r="N164" s="41">
        <v>7300</v>
      </c>
      <c r="O164" s="45">
        <v>147</v>
      </c>
      <c r="P164" s="46">
        <f t="shared" si="12"/>
        <v>1.097581162580367E-5</v>
      </c>
      <c r="Q164" s="92"/>
      <c r="R164" s="48">
        <f t="shared" si="13"/>
        <v>0</v>
      </c>
      <c r="S164" s="42" t="s">
        <v>1553</v>
      </c>
      <c r="T164" s="13" t="s">
        <v>530</v>
      </c>
      <c r="U164" s="15">
        <v>337</v>
      </c>
      <c r="V164" s="13" t="s">
        <v>1188</v>
      </c>
      <c r="W164" s="13" t="s">
        <v>1574</v>
      </c>
      <c r="X164" s="15">
        <v>313</v>
      </c>
      <c r="Y164" s="13"/>
      <c r="Z164" s="16"/>
      <c r="AA164" s="20"/>
      <c r="AB164" s="13"/>
      <c r="AC164" s="13"/>
      <c r="AD164" s="15"/>
      <c r="AE164" s="13"/>
      <c r="AF164" s="13"/>
      <c r="AG164" s="15"/>
      <c r="AH164" s="13"/>
    </row>
    <row r="165" spans="1:34" s="3" customFormat="1" ht="21" customHeight="1" outlineLevel="2" x14ac:dyDescent="0.2">
      <c r="A165" s="64">
        <v>18</v>
      </c>
      <c r="B165" s="65">
        <f t="shared" si="11"/>
        <v>148</v>
      </c>
      <c r="C165" s="66" t="s">
        <v>983</v>
      </c>
      <c r="D165" s="65"/>
      <c r="E165" s="65" t="s">
        <v>543</v>
      </c>
      <c r="F165" s="65" t="s">
        <v>1087</v>
      </c>
      <c r="G165" s="67">
        <v>616</v>
      </c>
      <c r="H165" s="65" t="s">
        <v>967</v>
      </c>
      <c r="I165" s="65" t="s">
        <v>1234</v>
      </c>
      <c r="J165" s="12" t="s">
        <v>545</v>
      </c>
      <c r="K165" s="12" t="s">
        <v>544</v>
      </c>
      <c r="L165" s="12" t="s">
        <v>12</v>
      </c>
      <c r="M165" s="12" t="s">
        <v>325</v>
      </c>
      <c r="N165" s="41">
        <v>25200</v>
      </c>
      <c r="O165" s="45">
        <v>94</v>
      </c>
      <c r="P165" s="46">
        <f t="shared" si="12"/>
        <v>7.018546209697585E-6</v>
      </c>
      <c r="Q165" s="92"/>
      <c r="R165" s="48">
        <f t="shared" si="13"/>
        <v>0</v>
      </c>
      <c r="S165" s="42" t="s">
        <v>1591</v>
      </c>
      <c r="T165" s="13" t="s">
        <v>545</v>
      </c>
      <c r="U165" s="71" t="s">
        <v>1792</v>
      </c>
      <c r="V165" s="13"/>
      <c r="W165" s="13"/>
      <c r="X165" s="15"/>
      <c r="Y165" s="13"/>
      <c r="Z165" s="16"/>
      <c r="AA165" s="20"/>
      <c r="AB165" s="13"/>
      <c r="AC165" s="13"/>
      <c r="AD165" s="15"/>
      <c r="AE165" s="13"/>
      <c r="AF165" s="13"/>
      <c r="AG165" s="15"/>
      <c r="AH165" s="13"/>
    </row>
    <row r="166" spans="1:34" s="3" customFormat="1" ht="21" customHeight="1" outlineLevel="2" x14ac:dyDescent="0.2">
      <c r="A166" s="64">
        <v>18</v>
      </c>
      <c r="B166" s="65">
        <f t="shared" si="11"/>
        <v>149</v>
      </c>
      <c r="C166" s="66" t="s">
        <v>983</v>
      </c>
      <c r="D166" s="65"/>
      <c r="E166" s="65" t="s">
        <v>553</v>
      </c>
      <c r="F166" s="65" t="s">
        <v>1087</v>
      </c>
      <c r="G166" s="67">
        <v>214</v>
      </c>
      <c r="H166" s="65" t="s">
        <v>963</v>
      </c>
      <c r="I166" s="65" t="s">
        <v>1233</v>
      </c>
      <c r="J166" s="12" t="s">
        <v>555</v>
      </c>
      <c r="K166" s="12" t="s">
        <v>554</v>
      </c>
      <c r="L166" s="12" t="s">
        <v>1489</v>
      </c>
      <c r="M166" s="12" t="s">
        <v>324</v>
      </c>
      <c r="N166" s="41">
        <v>1200</v>
      </c>
      <c r="O166" s="45">
        <v>264</v>
      </c>
      <c r="P166" s="46">
        <f t="shared" si="12"/>
        <v>1.9711661695320876E-5</v>
      </c>
      <c r="Q166" s="92"/>
      <c r="R166" s="48">
        <f t="shared" si="13"/>
        <v>0</v>
      </c>
      <c r="S166" s="42" t="s">
        <v>964</v>
      </c>
      <c r="T166" s="13" t="s">
        <v>555</v>
      </c>
      <c r="U166" s="15">
        <v>417</v>
      </c>
      <c r="V166" s="13" t="s">
        <v>1013</v>
      </c>
      <c r="W166" s="13" t="s">
        <v>858</v>
      </c>
      <c r="X166" s="15">
        <v>417</v>
      </c>
      <c r="Y166" s="13" t="s">
        <v>1033</v>
      </c>
      <c r="Z166" s="16" t="s">
        <v>859</v>
      </c>
      <c r="AA166" s="20">
        <v>354</v>
      </c>
      <c r="AB166" s="13" t="s">
        <v>1131</v>
      </c>
      <c r="AC166" s="13" t="s">
        <v>1732</v>
      </c>
      <c r="AD166" s="15">
        <v>354</v>
      </c>
      <c r="AE166" s="13"/>
      <c r="AF166" s="13"/>
      <c r="AG166" s="15"/>
      <c r="AH166" s="13"/>
    </row>
    <row r="167" spans="1:34" s="3" customFormat="1" ht="21" customHeight="1" outlineLevel="2" x14ac:dyDescent="0.2">
      <c r="A167" s="64">
        <v>18</v>
      </c>
      <c r="B167" s="65">
        <f t="shared" si="11"/>
        <v>150</v>
      </c>
      <c r="C167" s="66" t="s">
        <v>983</v>
      </c>
      <c r="D167" s="65"/>
      <c r="E167" s="65" t="s">
        <v>1074</v>
      </c>
      <c r="F167" s="65" t="s">
        <v>1085</v>
      </c>
      <c r="G167" s="67">
        <v>229</v>
      </c>
      <c r="H167" s="65" t="s">
        <v>963</v>
      </c>
      <c r="I167" s="65" t="s">
        <v>1234</v>
      </c>
      <c r="J167" s="12" t="s">
        <v>768</v>
      </c>
      <c r="K167" s="12" t="s">
        <v>1411</v>
      </c>
      <c r="L167" s="12" t="s">
        <v>1412</v>
      </c>
      <c r="M167" s="12" t="s">
        <v>4</v>
      </c>
      <c r="N167" s="41">
        <v>76</v>
      </c>
      <c r="O167" s="45">
        <v>31130</v>
      </c>
      <c r="P167" s="46">
        <f t="shared" si="12"/>
        <v>2.3243334415732533E-3</v>
      </c>
      <c r="Q167" s="92"/>
      <c r="R167" s="48">
        <f t="shared" si="13"/>
        <v>0</v>
      </c>
      <c r="S167" s="42" t="s">
        <v>1034</v>
      </c>
      <c r="T167" s="16" t="s">
        <v>768</v>
      </c>
      <c r="U167" s="15">
        <v>39053</v>
      </c>
      <c r="V167" s="13"/>
      <c r="W167" s="13"/>
      <c r="X167" s="15"/>
      <c r="Y167" s="13"/>
      <c r="Z167" s="13"/>
      <c r="AA167" s="15"/>
      <c r="AB167" s="13"/>
      <c r="AC167" s="13"/>
      <c r="AD167" s="15"/>
      <c r="AE167" s="13"/>
      <c r="AF167" s="13"/>
      <c r="AG167" s="15"/>
      <c r="AH167" s="13"/>
    </row>
    <row r="168" spans="1:34" s="3" customFormat="1" ht="21" customHeight="1" outlineLevel="2" x14ac:dyDescent="0.2">
      <c r="A168" s="64">
        <v>18</v>
      </c>
      <c r="B168" s="65">
        <f t="shared" si="11"/>
        <v>151</v>
      </c>
      <c r="C168" s="66" t="s">
        <v>983</v>
      </c>
      <c r="D168" s="65"/>
      <c r="E168" s="65" t="s">
        <v>549</v>
      </c>
      <c r="F168" s="65" t="s">
        <v>1087</v>
      </c>
      <c r="G168" s="67">
        <v>123</v>
      </c>
      <c r="H168" s="65" t="s">
        <v>963</v>
      </c>
      <c r="I168" s="65" t="s">
        <v>1234</v>
      </c>
      <c r="J168" s="12" t="s">
        <v>551</v>
      </c>
      <c r="K168" s="12" t="s">
        <v>550</v>
      </c>
      <c r="L168" s="12" t="s">
        <v>502</v>
      </c>
      <c r="M168" s="12" t="s">
        <v>324</v>
      </c>
      <c r="N168" s="41">
        <v>21900</v>
      </c>
      <c r="O168" s="45">
        <v>151</v>
      </c>
      <c r="P168" s="46">
        <f t="shared" si="12"/>
        <v>1.1274473166641865E-5</v>
      </c>
      <c r="Q168" s="92"/>
      <c r="R168" s="48">
        <f t="shared" si="13"/>
        <v>0</v>
      </c>
      <c r="S168" s="42" t="s">
        <v>1194</v>
      </c>
      <c r="T168" s="13" t="s">
        <v>551</v>
      </c>
      <c r="U168" s="15">
        <v>187</v>
      </c>
      <c r="V168" s="13"/>
      <c r="W168" s="13"/>
      <c r="X168" s="15"/>
      <c r="Y168" s="13"/>
      <c r="Z168" s="13"/>
      <c r="AA168" s="15"/>
      <c r="AB168" s="13"/>
      <c r="AC168" s="13"/>
      <c r="AD168" s="15"/>
      <c r="AE168" s="13"/>
      <c r="AF168" s="13"/>
      <c r="AG168" s="15"/>
      <c r="AH168" s="13"/>
    </row>
    <row r="169" spans="1:34" s="3" customFormat="1" ht="21" customHeight="1" outlineLevel="2" x14ac:dyDescent="0.2">
      <c r="A169" s="64">
        <v>18</v>
      </c>
      <c r="B169" s="65">
        <f t="shared" si="11"/>
        <v>152</v>
      </c>
      <c r="C169" s="66" t="s">
        <v>984</v>
      </c>
      <c r="D169" s="65"/>
      <c r="E169" s="65" t="s">
        <v>253</v>
      </c>
      <c r="F169" s="65" t="s">
        <v>1086</v>
      </c>
      <c r="G169" s="67">
        <v>421</v>
      </c>
      <c r="H169" s="65" t="s">
        <v>963</v>
      </c>
      <c r="I169" s="65" t="s">
        <v>1234</v>
      </c>
      <c r="J169" s="12" t="s">
        <v>254</v>
      </c>
      <c r="K169" s="12" t="s">
        <v>1375</v>
      </c>
      <c r="L169" s="12" t="s">
        <v>44</v>
      </c>
      <c r="M169" s="12" t="s">
        <v>11</v>
      </c>
      <c r="N169" s="41">
        <v>1</v>
      </c>
      <c r="O169" s="45">
        <v>118645</v>
      </c>
      <c r="P169" s="46">
        <f t="shared" si="12"/>
        <v>8.8586746281869144E-3</v>
      </c>
      <c r="Q169" s="92"/>
      <c r="R169" s="48">
        <f t="shared" si="13"/>
        <v>0</v>
      </c>
      <c r="S169" s="42" t="s">
        <v>1681</v>
      </c>
      <c r="T169" s="13" t="s">
        <v>254</v>
      </c>
      <c r="U169" s="15">
        <v>150610</v>
      </c>
      <c r="V169" s="13"/>
      <c r="W169" s="14"/>
      <c r="X169" s="15"/>
      <c r="Y169" s="13"/>
      <c r="Z169" s="13"/>
      <c r="AA169" s="15"/>
      <c r="AB169" s="13"/>
      <c r="AC169" s="13"/>
      <c r="AD169" s="15"/>
      <c r="AE169" s="13"/>
      <c r="AF169" s="13"/>
      <c r="AG169" s="15"/>
      <c r="AH169" s="13"/>
    </row>
    <row r="170" spans="1:34" s="3" customFormat="1" ht="21" customHeight="1" outlineLevel="2" x14ac:dyDescent="0.2">
      <c r="A170" s="64">
        <v>18</v>
      </c>
      <c r="B170" s="65">
        <f t="shared" si="11"/>
        <v>153</v>
      </c>
      <c r="C170" s="66" t="s">
        <v>983</v>
      </c>
      <c r="D170" s="65"/>
      <c r="E170" s="65" t="s">
        <v>257</v>
      </c>
      <c r="F170" s="65" t="s">
        <v>1086</v>
      </c>
      <c r="G170" s="67">
        <v>235</v>
      </c>
      <c r="H170" s="65" t="s">
        <v>963</v>
      </c>
      <c r="I170" s="65" t="s">
        <v>1233</v>
      </c>
      <c r="J170" s="12" t="s">
        <v>259</v>
      </c>
      <c r="K170" s="12" t="s">
        <v>1347</v>
      </c>
      <c r="L170" s="12" t="s">
        <v>258</v>
      </c>
      <c r="M170" s="12" t="s">
        <v>35</v>
      </c>
      <c r="N170" s="41">
        <v>1235</v>
      </c>
      <c r="O170" s="45">
        <v>10572</v>
      </c>
      <c r="P170" s="46">
        <f t="shared" si="12"/>
        <v>7.8936245243534965E-4</v>
      </c>
      <c r="Q170" s="92"/>
      <c r="R170" s="48">
        <f t="shared" si="13"/>
        <v>0</v>
      </c>
      <c r="S170" s="42" t="s">
        <v>1139</v>
      </c>
      <c r="T170" s="16" t="s">
        <v>259</v>
      </c>
      <c r="U170" s="15">
        <v>12482</v>
      </c>
      <c r="V170" s="13" t="s">
        <v>1013</v>
      </c>
      <c r="W170" s="16" t="s">
        <v>1680</v>
      </c>
      <c r="X170" s="15">
        <v>12750</v>
      </c>
      <c r="Y170" s="13" t="s">
        <v>1131</v>
      </c>
      <c r="Z170" s="13" t="s">
        <v>1568</v>
      </c>
      <c r="AA170" s="15">
        <v>12920</v>
      </c>
      <c r="AB170" s="13"/>
      <c r="AC170" s="13"/>
      <c r="AD170" s="15"/>
      <c r="AE170" s="13"/>
      <c r="AF170" s="25"/>
      <c r="AG170" s="15"/>
      <c r="AH170" s="13"/>
    </row>
    <row r="171" spans="1:34" s="3" customFormat="1" ht="21" customHeight="1" outlineLevel="2" x14ac:dyDescent="0.2">
      <c r="A171" s="64">
        <v>18</v>
      </c>
      <c r="B171" s="65">
        <f t="shared" si="11"/>
        <v>154</v>
      </c>
      <c r="C171" s="66" t="s">
        <v>983</v>
      </c>
      <c r="D171" s="65"/>
      <c r="E171" s="65" t="s">
        <v>1682</v>
      </c>
      <c r="F171" s="65" t="s">
        <v>1086</v>
      </c>
      <c r="G171" s="67">
        <v>619</v>
      </c>
      <c r="H171" s="65" t="s">
        <v>963</v>
      </c>
      <c r="I171" s="65" t="s">
        <v>1234</v>
      </c>
      <c r="J171" s="12" t="s">
        <v>1683</v>
      </c>
      <c r="K171" s="12" t="s">
        <v>1684</v>
      </c>
      <c r="L171" s="12" t="s">
        <v>1685</v>
      </c>
      <c r="M171" s="12" t="s">
        <v>11</v>
      </c>
      <c r="N171" s="41">
        <v>100</v>
      </c>
      <c r="O171" s="45">
        <v>12213</v>
      </c>
      <c r="P171" s="46">
        <f t="shared" si="12"/>
        <v>9.1188834956421917E-4</v>
      </c>
      <c r="Q171" s="92"/>
      <c r="R171" s="48">
        <f t="shared" si="13"/>
        <v>0</v>
      </c>
      <c r="S171" s="42" t="s">
        <v>1686</v>
      </c>
      <c r="T171" s="13" t="s">
        <v>1683</v>
      </c>
      <c r="U171" s="15">
        <v>12213</v>
      </c>
      <c r="V171" s="13"/>
      <c r="W171" s="13"/>
      <c r="X171" s="15"/>
      <c r="Y171" s="13"/>
      <c r="Z171" s="13"/>
      <c r="AA171" s="15"/>
      <c r="AB171" s="13"/>
      <c r="AC171" s="13"/>
      <c r="AD171" s="15"/>
      <c r="AE171" s="13"/>
      <c r="AF171" s="13"/>
      <c r="AG171" s="15"/>
      <c r="AH171" s="13"/>
    </row>
    <row r="172" spans="1:34" s="3" customFormat="1" ht="21" customHeight="1" outlineLevel="2" x14ac:dyDescent="0.2">
      <c r="A172" s="64">
        <v>18</v>
      </c>
      <c r="B172" s="65">
        <f t="shared" si="11"/>
        <v>155</v>
      </c>
      <c r="C172" s="66" t="s">
        <v>983</v>
      </c>
      <c r="D172" s="65"/>
      <c r="E172" s="65" t="s">
        <v>757</v>
      </c>
      <c r="F172" s="65" t="s">
        <v>1085</v>
      </c>
      <c r="G172" s="67">
        <v>264</v>
      </c>
      <c r="H172" s="65" t="s">
        <v>963</v>
      </c>
      <c r="I172" s="65" t="s">
        <v>1234</v>
      </c>
      <c r="J172" s="12" t="s">
        <v>759</v>
      </c>
      <c r="K172" s="12" t="s">
        <v>758</v>
      </c>
      <c r="L172" s="12" t="s">
        <v>1480</v>
      </c>
      <c r="M172" s="12" t="s">
        <v>238</v>
      </c>
      <c r="N172" s="41">
        <v>952</v>
      </c>
      <c r="O172" s="45">
        <v>1350</v>
      </c>
      <c r="P172" s="46">
        <f t="shared" si="12"/>
        <v>1.0079827003289084E-4</v>
      </c>
      <c r="Q172" s="92"/>
      <c r="R172" s="48">
        <f t="shared" si="13"/>
        <v>0</v>
      </c>
      <c r="S172" s="42" t="s">
        <v>989</v>
      </c>
      <c r="T172" s="13" t="s">
        <v>759</v>
      </c>
      <c r="U172" s="15">
        <v>3374</v>
      </c>
      <c r="V172" s="13"/>
      <c r="W172" s="13"/>
      <c r="X172" s="15"/>
      <c r="Y172" s="13"/>
      <c r="Z172" s="13"/>
      <c r="AA172" s="15"/>
      <c r="AB172" s="13"/>
      <c r="AC172" s="13"/>
      <c r="AD172" s="15"/>
      <c r="AE172" s="13"/>
      <c r="AF172" s="13"/>
      <c r="AG172" s="15"/>
      <c r="AH172" s="13" t="s">
        <v>1209</v>
      </c>
    </row>
    <row r="173" spans="1:34" s="3" customFormat="1" ht="21" customHeight="1" outlineLevel="2" x14ac:dyDescent="0.2">
      <c r="A173" s="64">
        <v>18</v>
      </c>
      <c r="B173" s="65">
        <f t="shared" si="11"/>
        <v>156</v>
      </c>
      <c r="C173" s="66" t="s">
        <v>983</v>
      </c>
      <c r="D173" s="65"/>
      <c r="E173" s="65" t="s">
        <v>584</v>
      </c>
      <c r="F173" s="65" t="s">
        <v>1087</v>
      </c>
      <c r="G173" s="67">
        <v>218</v>
      </c>
      <c r="H173" s="65" t="s">
        <v>963</v>
      </c>
      <c r="I173" s="65" t="s">
        <v>1234</v>
      </c>
      <c r="J173" s="12" t="s">
        <v>586</v>
      </c>
      <c r="K173" s="12" t="s">
        <v>585</v>
      </c>
      <c r="L173" s="12" t="s">
        <v>552</v>
      </c>
      <c r="M173" s="12" t="s">
        <v>324</v>
      </c>
      <c r="N173" s="41">
        <v>90</v>
      </c>
      <c r="O173" s="45">
        <v>1906</v>
      </c>
      <c r="P173" s="46">
        <f t="shared" si="12"/>
        <v>1.4231222420939998E-4</v>
      </c>
      <c r="Q173" s="92"/>
      <c r="R173" s="48">
        <f t="shared" si="13"/>
        <v>0</v>
      </c>
      <c r="S173" s="42" t="s">
        <v>1206</v>
      </c>
      <c r="T173" s="13" t="s">
        <v>586</v>
      </c>
      <c r="U173" s="15">
        <v>2290</v>
      </c>
      <c r="V173" s="13"/>
      <c r="W173" s="13"/>
      <c r="X173" s="15"/>
      <c r="Y173" s="13"/>
      <c r="Z173" s="13"/>
      <c r="AA173" s="15"/>
      <c r="AB173" s="13"/>
      <c r="AC173" s="13"/>
      <c r="AD173" s="15"/>
      <c r="AE173" s="13"/>
      <c r="AF173" s="13"/>
      <c r="AG173" s="15"/>
      <c r="AH173" s="13"/>
    </row>
    <row r="174" spans="1:34" s="3" customFormat="1" ht="21" customHeight="1" outlineLevel="2" x14ac:dyDescent="0.2">
      <c r="A174" s="64">
        <v>18</v>
      </c>
      <c r="B174" s="65">
        <f t="shared" si="11"/>
        <v>157</v>
      </c>
      <c r="C174" s="66" t="s">
        <v>983</v>
      </c>
      <c r="D174" s="65"/>
      <c r="E174" s="65" t="s">
        <v>574</v>
      </c>
      <c r="F174" s="65" t="s">
        <v>1087</v>
      </c>
      <c r="G174" s="67">
        <v>245</v>
      </c>
      <c r="H174" s="65" t="s">
        <v>963</v>
      </c>
      <c r="I174" s="65" t="s">
        <v>1234</v>
      </c>
      <c r="J174" s="12" t="s">
        <v>575</v>
      </c>
      <c r="K174" s="12" t="s">
        <v>1789</v>
      </c>
      <c r="L174" s="12" t="s">
        <v>331</v>
      </c>
      <c r="M174" s="12" t="s">
        <v>324</v>
      </c>
      <c r="N174" s="41">
        <v>122000</v>
      </c>
      <c r="O174" s="45">
        <v>6</v>
      </c>
      <c r="P174" s="46">
        <f t="shared" si="12"/>
        <v>4.4799231125729266E-7</v>
      </c>
      <c r="Q174" s="92"/>
      <c r="R174" s="48">
        <f t="shared" si="13"/>
        <v>0</v>
      </c>
      <c r="S174" s="42" t="s">
        <v>1009</v>
      </c>
      <c r="T174" s="13" t="s">
        <v>575</v>
      </c>
      <c r="U174" s="15">
        <v>16</v>
      </c>
      <c r="V174" s="13"/>
      <c r="W174" s="13"/>
      <c r="X174" s="15"/>
      <c r="Y174" s="13"/>
      <c r="Z174" s="13"/>
      <c r="AA174" s="15"/>
      <c r="AB174" s="13"/>
      <c r="AC174" s="13"/>
      <c r="AD174" s="15"/>
      <c r="AE174" s="13"/>
      <c r="AF174" s="13"/>
      <c r="AG174" s="15"/>
      <c r="AH174" s="13"/>
    </row>
    <row r="175" spans="1:34" s="3" customFormat="1" ht="21" customHeight="1" outlineLevel="2" x14ac:dyDescent="0.2">
      <c r="A175" s="64">
        <v>18</v>
      </c>
      <c r="B175" s="65">
        <f t="shared" si="11"/>
        <v>158</v>
      </c>
      <c r="C175" s="66" t="s">
        <v>983</v>
      </c>
      <c r="D175" s="65"/>
      <c r="E175" s="65" t="s">
        <v>262</v>
      </c>
      <c r="F175" s="65" t="s">
        <v>1086</v>
      </c>
      <c r="G175" s="67">
        <v>339</v>
      </c>
      <c r="H175" s="65" t="s">
        <v>963</v>
      </c>
      <c r="I175" s="65" t="s">
        <v>1234</v>
      </c>
      <c r="J175" s="12" t="s">
        <v>263</v>
      </c>
      <c r="K175" s="12" t="s">
        <v>1394</v>
      </c>
      <c r="L175" s="12" t="s">
        <v>244</v>
      </c>
      <c r="M175" s="12" t="s">
        <v>7</v>
      </c>
      <c r="N175" s="41">
        <v>310</v>
      </c>
      <c r="O175" s="45">
        <v>832</v>
      </c>
      <c r="P175" s="46">
        <f t="shared" si="12"/>
        <v>6.2121600494344581E-5</v>
      </c>
      <c r="Q175" s="92"/>
      <c r="R175" s="48">
        <f t="shared" si="13"/>
        <v>0</v>
      </c>
      <c r="S175" s="42" t="s">
        <v>1003</v>
      </c>
      <c r="T175" s="13" t="s">
        <v>263</v>
      </c>
      <c r="U175" s="15">
        <v>1341</v>
      </c>
      <c r="V175" s="13"/>
      <c r="W175" s="13"/>
      <c r="X175" s="15"/>
      <c r="Y175" s="13"/>
      <c r="Z175" s="13"/>
      <c r="AA175" s="15"/>
      <c r="AB175" s="13"/>
      <c r="AC175" s="13"/>
      <c r="AD175" s="15"/>
      <c r="AE175" s="13"/>
      <c r="AF175" s="13"/>
      <c r="AG175" s="15"/>
      <c r="AH175" s="13"/>
    </row>
    <row r="176" spans="1:34" s="3" customFormat="1" ht="21" customHeight="1" outlineLevel="2" x14ac:dyDescent="0.2">
      <c r="A176" s="64">
        <v>18</v>
      </c>
      <c r="B176" s="65">
        <f t="shared" si="11"/>
        <v>159</v>
      </c>
      <c r="C176" s="66" t="s">
        <v>983</v>
      </c>
      <c r="D176" s="65"/>
      <c r="E176" s="65" t="s">
        <v>601</v>
      </c>
      <c r="F176" s="65" t="s">
        <v>1087</v>
      </c>
      <c r="G176" s="67">
        <v>235</v>
      </c>
      <c r="H176" s="65" t="s">
        <v>963</v>
      </c>
      <c r="I176" s="65" t="s">
        <v>1233</v>
      </c>
      <c r="J176" s="12" t="s">
        <v>602</v>
      </c>
      <c r="K176" s="12" t="s">
        <v>1734</v>
      </c>
      <c r="L176" s="12" t="s">
        <v>1463</v>
      </c>
      <c r="M176" s="12" t="s">
        <v>324</v>
      </c>
      <c r="N176" s="41">
        <v>140</v>
      </c>
      <c r="O176" s="45">
        <v>1930</v>
      </c>
      <c r="P176" s="46">
        <f t="shared" si="12"/>
        <v>1.4410419345442914E-4</v>
      </c>
      <c r="Q176" s="92"/>
      <c r="R176" s="48">
        <f t="shared" si="13"/>
        <v>0</v>
      </c>
      <c r="S176" s="42" t="s">
        <v>1206</v>
      </c>
      <c r="T176" s="13" t="s">
        <v>602</v>
      </c>
      <c r="U176" s="15">
        <v>5281</v>
      </c>
      <c r="V176" s="13" t="s">
        <v>999</v>
      </c>
      <c r="W176" s="13" t="s">
        <v>866</v>
      </c>
      <c r="X176" s="15">
        <v>4824</v>
      </c>
      <c r="Y176" s="13" t="s">
        <v>1131</v>
      </c>
      <c r="Z176" s="13" t="s">
        <v>867</v>
      </c>
      <c r="AA176" s="15">
        <v>5416</v>
      </c>
      <c r="AB176" s="13"/>
      <c r="AC176" s="13"/>
      <c r="AD176" s="15"/>
      <c r="AE176" s="13"/>
      <c r="AF176" s="13"/>
      <c r="AG176" s="15"/>
      <c r="AH176" s="13"/>
    </row>
    <row r="177" spans="1:34" s="3" customFormat="1" ht="21" customHeight="1" outlineLevel="2" x14ac:dyDescent="0.2">
      <c r="A177" s="64">
        <v>18</v>
      </c>
      <c r="B177" s="65">
        <f t="shared" si="11"/>
        <v>160</v>
      </c>
      <c r="C177" s="66" t="s">
        <v>983</v>
      </c>
      <c r="D177" s="65"/>
      <c r="E177" s="65" t="s">
        <v>1075</v>
      </c>
      <c r="F177" s="65" t="s">
        <v>1086</v>
      </c>
      <c r="G177" s="67">
        <v>229</v>
      </c>
      <c r="H177" s="65" t="s">
        <v>963</v>
      </c>
      <c r="I177" s="65" t="s">
        <v>1234</v>
      </c>
      <c r="J177" s="12" t="s">
        <v>1100</v>
      </c>
      <c r="K177" s="12" t="s">
        <v>1116</v>
      </c>
      <c r="L177" s="12" t="s">
        <v>1457</v>
      </c>
      <c r="M177" s="12" t="s">
        <v>11</v>
      </c>
      <c r="N177" s="41">
        <v>50</v>
      </c>
      <c r="O177" s="45">
        <v>314941</v>
      </c>
      <c r="P177" s="46">
        <f t="shared" si="12"/>
        <v>2.3515191083280502E-2</v>
      </c>
      <c r="Q177" s="92"/>
      <c r="R177" s="48">
        <f t="shared" si="13"/>
        <v>0</v>
      </c>
      <c r="S177" s="42" t="s">
        <v>1526</v>
      </c>
      <c r="T177" s="13" t="s">
        <v>1100</v>
      </c>
      <c r="U177" s="15">
        <v>399552</v>
      </c>
      <c r="V177" s="13"/>
      <c r="W177" s="13"/>
      <c r="X177" s="15"/>
      <c r="Y177" s="13"/>
      <c r="Z177" s="13"/>
      <c r="AA177" s="15"/>
      <c r="AB177" s="13"/>
      <c r="AC177" s="13"/>
      <c r="AD177" s="15"/>
      <c r="AE177" s="13"/>
      <c r="AF177" s="13"/>
      <c r="AG177" s="15"/>
      <c r="AH177" s="13"/>
    </row>
    <row r="178" spans="1:34" s="3" customFormat="1" ht="21" customHeight="1" outlineLevel="2" x14ac:dyDescent="0.2">
      <c r="A178" s="64">
        <v>18</v>
      </c>
      <c r="B178" s="65">
        <f t="shared" si="11"/>
        <v>161</v>
      </c>
      <c r="C178" s="66" t="s">
        <v>983</v>
      </c>
      <c r="D178" s="65"/>
      <c r="E178" s="65" t="s">
        <v>274</v>
      </c>
      <c r="F178" s="65" t="s">
        <v>1086</v>
      </c>
      <c r="G178" s="67">
        <v>122</v>
      </c>
      <c r="H178" s="65" t="s">
        <v>963</v>
      </c>
      <c r="I178" s="65" t="s">
        <v>1233</v>
      </c>
      <c r="J178" s="12" t="s">
        <v>1690</v>
      </c>
      <c r="K178" s="12" t="s">
        <v>1376</v>
      </c>
      <c r="L178" s="12" t="s">
        <v>275</v>
      </c>
      <c r="M178" s="12" t="s">
        <v>11</v>
      </c>
      <c r="N178" s="41">
        <v>13410</v>
      </c>
      <c r="O178" s="45">
        <v>2111</v>
      </c>
      <c r="P178" s="46">
        <f t="shared" si="12"/>
        <v>1.5761862817735746E-4</v>
      </c>
      <c r="Q178" s="92"/>
      <c r="R178" s="48">
        <f t="shared" si="13"/>
        <v>0</v>
      </c>
      <c r="S178" s="42" t="s">
        <v>1003</v>
      </c>
      <c r="T178" s="13" t="s">
        <v>1690</v>
      </c>
      <c r="U178" s="15">
        <v>3645</v>
      </c>
      <c r="V178" s="13" t="s">
        <v>1125</v>
      </c>
      <c r="W178" s="13" t="s">
        <v>1691</v>
      </c>
      <c r="X178" s="15">
        <v>3317</v>
      </c>
      <c r="Y178" s="13" t="s">
        <v>1131</v>
      </c>
      <c r="Z178" s="13" t="s">
        <v>1692</v>
      </c>
      <c r="AA178" s="15">
        <v>3871</v>
      </c>
      <c r="AB178" s="13"/>
      <c r="AC178" s="13"/>
      <c r="AD178" s="15"/>
      <c r="AE178" s="13"/>
      <c r="AF178" s="13"/>
      <c r="AG178" s="15"/>
      <c r="AH178" s="13"/>
    </row>
    <row r="179" spans="1:34" s="3" customFormat="1" ht="21" customHeight="1" outlineLevel="2" x14ac:dyDescent="0.2">
      <c r="A179" s="64">
        <v>18</v>
      </c>
      <c r="B179" s="65">
        <f t="shared" si="11"/>
        <v>162</v>
      </c>
      <c r="C179" s="66" t="s">
        <v>983</v>
      </c>
      <c r="D179" s="65"/>
      <c r="E179" s="65" t="s">
        <v>622</v>
      </c>
      <c r="F179" s="65" t="s">
        <v>1087</v>
      </c>
      <c r="G179" s="67">
        <v>339</v>
      </c>
      <c r="H179" s="65" t="s">
        <v>963</v>
      </c>
      <c r="I179" s="65" t="s">
        <v>1233</v>
      </c>
      <c r="J179" s="12" t="s">
        <v>624</v>
      </c>
      <c r="K179" s="12" t="s">
        <v>623</v>
      </c>
      <c r="L179" s="12" t="s">
        <v>473</v>
      </c>
      <c r="M179" s="12" t="s">
        <v>324</v>
      </c>
      <c r="N179" s="41">
        <v>4400</v>
      </c>
      <c r="O179" s="45">
        <v>339</v>
      </c>
      <c r="P179" s="46">
        <f t="shared" si="12"/>
        <v>2.5311565586037035E-5</v>
      </c>
      <c r="Q179" s="92"/>
      <c r="R179" s="48">
        <f t="shared" si="13"/>
        <v>0</v>
      </c>
      <c r="S179" s="42" t="s">
        <v>1020</v>
      </c>
      <c r="T179" s="13" t="s">
        <v>624</v>
      </c>
      <c r="U179" s="15">
        <v>509</v>
      </c>
      <c r="V179" s="13" t="s">
        <v>1033</v>
      </c>
      <c r="W179" s="13" t="s">
        <v>878</v>
      </c>
      <c r="X179" s="15">
        <v>437</v>
      </c>
      <c r="Y179" s="13" t="s">
        <v>1009</v>
      </c>
      <c r="Z179" s="13" t="s">
        <v>877</v>
      </c>
      <c r="AA179" s="15">
        <v>507</v>
      </c>
      <c r="AB179" s="13" t="s">
        <v>1166</v>
      </c>
      <c r="AC179" s="13" t="s">
        <v>879</v>
      </c>
      <c r="AD179" s="15">
        <v>514</v>
      </c>
      <c r="AE179" s="13" t="s">
        <v>964</v>
      </c>
      <c r="AF179" s="13" t="s">
        <v>1736</v>
      </c>
      <c r="AG179" s="15">
        <v>437</v>
      </c>
      <c r="AH179" s="13"/>
    </row>
    <row r="180" spans="1:34" s="3" customFormat="1" ht="21" customHeight="1" outlineLevel="2" x14ac:dyDescent="0.2">
      <c r="A180" s="64">
        <v>18</v>
      </c>
      <c r="B180" s="65">
        <f t="shared" si="11"/>
        <v>163</v>
      </c>
      <c r="C180" s="66" t="s">
        <v>983</v>
      </c>
      <c r="D180" s="65"/>
      <c r="E180" s="65" t="s">
        <v>283</v>
      </c>
      <c r="F180" s="65" t="s">
        <v>1086</v>
      </c>
      <c r="G180" s="67">
        <v>142</v>
      </c>
      <c r="H180" s="65" t="s">
        <v>963</v>
      </c>
      <c r="I180" s="65" t="s">
        <v>1234</v>
      </c>
      <c r="J180" s="12" t="s">
        <v>285</v>
      </c>
      <c r="K180" s="12" t="s">
        <v>284</v>
      </c>
      <c r="L180" s="12" t="s">
        <v>1419</v>
      </c>
      <c r="M180" s="12" t="s">
        <v>93</v>
      </c>
      <c r="N180" s="41">
        <v>70</v>
      </c>
      <c r="O180" s="45">
        <v>479857</v>
      </c>
      <c r="P180" s="46">
        <f t="shared" si="12"/>
        <v>3.5828707750498449E-2</v>
      </c>
      <c r="Q180" s="92"/>
      <c r="R180" s="48">
        <f t="shared" si="13"/>
        <v>0</v>
      </c>
      <c r="S180" s="42" t="s">
        <v>1559</v>
      </c>
      <c r="T180" s="13" t="s">
        <v>285</v>
      </c>
      <c r="U180" s="15">
        <v>597295</v>
      </c>
      <c r="V180" s="13"/>
      <c r="W180" s="13"/>
      <c r="X180" s="15"/>
      <c r="Y180" s="13"/>
      <c r="Z180" s="13"/>
      <c r="AA180" s="15"/>
      <c r="AB180" s="13"/>
      <c r="AC180" s="13"/>
      <c r="AD180" s="15"/>
      <c r="AE180" s="13"/>
      <c r="AF180" s="13"/>
      <c r="AG180" s="15"/>
      <c r="AH180" s="13"/>
    </row>
    <row r="181" spans="1:34" s="3" customFormat="1" ht="21" customHeight="1" outlineLevel="2" x14ac:dyDescent="0.2">
      <c r="A181" s="64">
        <v>18</v>
      </c>
      <c r="B181" s="65">
        <f t="shared" si="11"/>
        <v>164</v>
      </c>
      <c r="C181" s="66" t="s">
        <v>983</v>
      </c>
      <c r="D181" s="65"/>
      <c r="E181" s="65" t="s">
        <v>619</v>
      </c>
      <c r="F181" s="65" t="s">
        <v>1087</v>
      </c>
      <c r="G181" s="67">
        <v>119</v>
      </c>
      <c r="H181" s="65" t="s">
        <v>963</v>
      </c>
      <c r="I181" s="65" t="s">
        <v>1234</v>
      </c>
      <c r="J181" s="12" t="s">
        <v>620</v>
      </c>
      <c r="K181" s="12" t="s">
        <v>1395</v>
      </c>
      <c r="L181" s="12" t="s">
        <v>502</v>
      </c>
      <c r="M181" s="12" t="s">
        <v>324</v>
      </c>
      <c r="N181" s="41">
        <v>1200</v>
      </c>
      <c r="O181" s="45">
        <v>176</v>
      </c>
      <c r="P181" s="46">
        <f t="shared" ref="P181:P212" si="14">$O181/SUMIFS($O:$O,$A:$A,$A181)</f>
        <v>1.3141107796880585E-5</v>
      </c>
      <c r="Q181" s="92"/>
      <c r="R181" s="48">
        <f t="shared" si="13"/>
        <v>0</v>
      </c>
      <c r="S181" s="42" t="s">
        <v>1577</v>
      </c>
      <c r="T181" s="13" t="s">
        <v>620</v>
      </c>
      <c r="U181" s="15">
        <v>255</v>
      </c>
      <c r="V181" s="13"/>
      <c r="W181" s="13"/>
      <c r="X181" s="15"/>
      <c r="Y181" s="13"/>
      <c r="Z181" s="13"/>
      <c r="AA181" s="15"/>
      <c r="AB181" s="13"/>
      <c r="AC181" s="13"/>
      <c r="AD181" s="15"/>
      <c r="AE181" s="13"/>
      <c r="AF181" s="13"/>
      <c r="AG181" s="15"/>
      <c r="AH181" s="13"/>
    </row>
    <row r="182" spans="1:34" s="3" customFormat="1" ht="21" customHeight="1" outlineLevel="2" x14ac:dyDescent="0.2">
      <c r="A182" s="64">
        <v>18</v>
      </c>
      <c r="B182" s="65">
        <f t="shared" ref="B182:B246" si="15">B181+1</f>
        <v>165</v>
      </c>
      <c r="C182" s="66" t="s">
        <v>983</v>
      </c>
      <c r="D182" s="65"/>
      <c r="E182" s="65" t="s">
        <v>1670</v>
      </c>
      <c r="F182" s="65" t="s">
        <v>1086</v>
      </c>
      <c r="G182" s="67">
        <v>500</v>
      </c>
      <c r="H182" s="65" t="s">
        <v>967</v>
      </c>
      <c r="I182" s="65" t="s">
        <v>1234</v>
      </c>
      <c r="J182" s="12" t="s">
        <v>1671</v>
      </c>
      <c r="K182" s="12" t="s">
        <v>1672</v>
      </c>
      <c r="L182" s="12" t="s">
        <v>1673</v>
      </c>
      <c r="M182" s="12" t="s">
        <v>11</v>
      </c>
      <c r="N182" s="41">
        <v>400</v>
      </c>
      <c r="O182" s="45">
        <v>24200</v>
      </c>
      <c r="P182" s="46">
        <f t="shared" si="14"/>
        <v>1.8069023220710803E-3</v>
      </c>
      <c r="Q182" s="92"/>
      <c r="R182" s="48">
        <f t="shared" si="13"/>
        <v>0</v>
      </c>
      <c r="S182" s="42" t="s">
        <v>1039</v>
      </c>
      <c r="T182" s="13" t="s">
        <v>1674</v>
      </c>
      <c r="U182" s="71" t="s">
        <v>1792</v>
      </c>
      <c r="V182" s="13"/>
      <c r="W182" s="13"/>
      <c r="X182" s="15"/>
      <c r="Y182" s="13"/>
      <c r="Z182" s="13"/>
      <c r="AA182" s="15"/>
      <c r="AB182" s="13"/>
      <c r="AC182" s="13"/>
      <c r="AD182" s="15"/>
      <c r="AE182" s="13"/>
      <c r="AF182" s="13"/>
      <c r="AG182" s="15"/>
      <c r="AH182" s="13"/>
    </row>
    <row r="183" spans="1:34" s="3" customFormat="1" ht="21" customHeight="1" outlineLevel="2" x14ac:dyDescent="0.2">
      <c r="A183" s="64">
        <v>18</v>
      </c>
      <c r="B183" s="65">
        <f t="shared" si="15"/>
        <v>166</v>
      </c>
      <c r="C183" s="66" t="s">
        <v>983</v>
      </c>
      <c r="D183" s="65"/>
      <c r="E183" s="65" t="s">
        <v>149</v>
      </c>
      <c r="F183" s="65" t="s">
        <v>1086</v>
      </c>
      <c r="G183" s="67">
        <v>241</v>
      </c>
      <c r="H183" s="65" t="s">
        <v>963</v>
      </c>
      <c r="I183" s="65" t="s">
        <v>1234</v>
      </c>
      <c r="J183" s="12" t="s">
        <v>150</v>
      </c>
      <c r="K183" s="12" t="s">
        <v>1328</v>
      </c>
      <c r="L183" s="12" t="s">
        <v>1329</v>
      </c>
      <c r="M183" s="12" t="s">
        <v>93</v>
      </c>
      <c r="N183" s="41">
        <v>1200</v>
      </c>
      <c r="O183" s="45">
        <v>126648</v>
      </c>
      <c r="P183" s="46">
        <f t="shared" si="14"/>
        <v>9.4562217060189333E-3</v>
      </c>
      <c r="Q183" s="92"/>
      <c r="R183" s="48">
        <f t="shared" si="13"/>
        <v>0</v>
      </c>
      <c r="S183" s="42" t="s">
        <v>1562</v>
      </c>
      <c r="T183" s="13" t="s">
        <v>150</v>
      </c>
      <c r="U183" s="15">
        <v>149311</v>
      </c>
      <c r="V183" s="13"/>
      <c r="W183" s="13"/>
      <c r="X183" s="15"/>
      <c r="Y183" s="13"/>
      <c r="Z183" s="13"/>
      <c r="AA183" s="15"/>
      <c r="AB183" s="13"/>
      <c r="AC183" s="13"/>
      <c r="AD183" s="15"/>
      <c r="AE183" s="13"/>
      <c r="AF183" s="13"/>
      <c r="AG183" s="15"/>
      <c r="AH183" s="13"/>
    </row>
    <row r="184" spans="1:34" s="3" customFormat="1" ht="21" customHeight="1" outlineLevel="2" x14ac:dyDescent="0.2">
      <c r="A184" s="64">
        <v>18</v>
      </c>
      <c r="B184" s="65">
        <f t="shared" si="15"/>
        <v>167</v>
      </c>
      <c r="C184" s="66" t="s">
        <v>983</v>
      </c>
      <c r="D184" s="65"/>
      <c r="E184" s="65" t="s">
        <v>1216</v>
      </c>
      <c r="F184" s="65" t="s">
        <v>1086</v>
      </c>
      <c r="G184" s="67">
        <v>241</v>
      </c>
      <c r="H184" s="65" t="s">
        <v>963</v>
      </c>
      <c r="I184" s="65" t="s">
        <v>1234</v>
      </c>
      <c r="J184" s="12" t="s">
        <v>1241</v>
      </c>
      <c r="K184" s="12" t="s">
        <v>1326</v>
      </c>
      <c r="L184" s="12" t="s">
        <v>1327</v>
      </c>
      <c r="M184" s="12" t="s">
        <v>93</v>
      </c>
      <c r="N184" s="41">
        <v>8650</v>
      </c>
      <c r="O184" s="45">
        <v>119263</v>
      </c>
      <c r="P184" s="46">
        <f t="shared" si="14"/>
        <v>8.9048178362464165E-3</v>
      </c>
      <c r="Q184" s="92"/>
      <c r="R184" s="48">
        <f t="shared" si="13"/>
        <v>0</v>
      </c>
      <c r="S184" s="42" t="s">
        <v>996</v>
      </c>
      <c r="T184" s="13" t="s">
        <v>1241</v>
      </c>
      <c r="U184" s="15">
        <v>136604</v>
      </c>
      <c r="V184" s="13"/>
      <c r="W184" s="13"/>
      <c r="X184" s="15"/>
      <c r="Y184" s="13"/>
      <c r="Z184" s="13"/>
      <c r="AA184" s="15"/>
      <c r="AB184" s="13"/>
      <c r="AC184" s="13"/>
      <c r="AD184" s="15"/>
      <c r="AE184" s="13"/>
      <c r="AF184" s="13"/>
      <c r="AG184" s="15"/>
      <c r="AH184" s="13"/>
    </row>
    <row r="185" spans="1:34" s="3" customFormat="1" ht="21" customHeight="1" outlineLevel="2" x14ac:dyDescent="0.2">
      <c r="A185" s="64">
        <v>18</v>
      </c>
      <c r="B185" s="65">
        <f t="shared" si="15"/>
        <v>168</v>
      </c>
      <c r="C185" s="66" t="s">
        <v>983</v>
      </c>
      <c r="D185" s="65"/>
      <c r="E185" s="65" t="s">
        <v>1231</v>
      </c>
      <c r="F185" s="65" t="s">
        <v>1087</v>
      </c>
      <c r="G185" s="67">
        <v>124</v>
      </c>
      <c r="H185" s="65" t="s">
        <v>963</v>
      </c>
      <c r="I185" s="65" t="s">
        <v>1233</v>
      </c>
      <c r="J185" s="12" t="s">
        <v>845</v>
      </c>
      <c r="K185" s="12" t="s">
        <v>646</v>
      </c>
      <c r="L185" s="12" t="s">
        <v>473</v>
      </c>
      <c r="M185" s="12" t="s">
        <v>324</v>
      </c>
      <c r="N185" s="41">
        <v>40000</v>
      </c>
      <c r="O185" s="45">
        <v>79</v>
      </c>
      <c r="P185" s="46">
        <f t="shared" si="14"/>
        <v>5.8985654315543536E-6</v>
      </c>
      <c r="Q185" s="92"/>
      <c r="R185" s="48">
        <f t="shared" si="13"/>
        <v>0</v>
      </c>
      <c r="S185" s="42" t="s">
        <v>1139</v>
      </c>
      <c r="T185" s="13" t="s">
        <v>647</v>
      </c>
      <c r="U185" s="15">
        <v>133</v>
      </c>
      <c r="V185" s="13" t="s">
        <v>964</v>
      </c>
      <c r="W185" s="13" t="s">
        <v>1737</v>
      </c>
      <c r="X185" s="15">
        <v>132</v>
      </c>
      <c r="Y185" s="13" t="s">
        <v>989</v>
      </c>
      <c r="Z185" s="13" t="s">
        <v>845</v>
      </c>
      <c r="AA185" s="15">
        <v>131</v>
      </c>
      <c r="AB185" s="13" t="s">
        <v>1138</v>
      </c>
      <c r="AC185" s="13" t="s">
        <v>1190</v>
      </c>
      <c r="AD185" s="15">
        <v>129</v>
      </c>
      <c r="AE185" s="13" t="s">
        <v>1024</v>
      </c>
      <c r="AF185" s="13" t="s">
        <v>1191</v>
      </c>
      <c r="AG185" s="15">
        <v>115</v>
      </c>
      <c r="AH185" s="13"/>
    </row>
    <row r="186" spans="1:34" s="3" customFormat="1" ht="21" customHeight="1" outlineLevel="2" x14ac:dyDescent="0.2">
      <c r="A186" s="64">
        <v>18</v>
      </c>
      <c r="B186" s="65">
        <f t="shared" si="15"/>
        <v>169</v>
      </c>
      <c r="C186" s="66" t="s">
        <v>983</v>
      </c>
      <c r="D186" s="65" t="s">
        <v>1787</v>
      </c>
      <c r="E186" s="65" t="s">
        <v>1698</v>
      </c>
      <c r="F186" s="65" t="s">
        <v>1086</v>
      </c>
      <c r="G186" s="67">
        <v>332</v>
      </c>
      <c r="H186" s="65" t="s">
        <v>963</v>
      </c>
      <c r="I186" s="65" t="s">
        <v>1234</v>
      </c>
      <c r="J186" s="12" t="s">
        <v>1699</v>
      </c>
      <c r="K186" s="12" t="s">
        <v>1700</v>
      </c>
      <c r="L186" s="12" t="s">
        <v>1701</v>
      </c>
      <c r="M186" s="12" t="s">
        <v>7</v>
      </c>
      <c r="N186" s="41">
        <v>15300</v>
      </c>
      <c r="O186" s="45">
        <v>480</v>
      </c>
      <c r="P186" s="46">
        <f t="shared" si="14"/>
        <v>3.5839384900583411E-5</v>
      </c>
      <c r="Q186" s="92"/>
      <c r="R186" s="48">
        <f t="shared" si="13"/>
        <v>0</v>
      </c>
      <c r="S186" s="42" t="s">
        <v>1565</v>
      </c>
      <c r="T186" s="13" t="s">
        <v>1699</v>
      </c>
      <c r="U186" s="15">
        <v>480</v>
      </c>
      <c r="V186" s="13"/>
      <c r="W186" s="13"/>
      <c r="X186" s="15"/>
      <c r="Y186" s="13"/>
      <c r="Z186" s="13"/>
      <c r="AA186" s="15"/>
      <c r="AB186" s="13"/>
      <c r="AC186" s="13"/>
      <c r="AD186" s="15"/>
      <c r="AE186" s="13"/>
      <c r="AF186" s="13"/>
      <c r="AG186" s="15"/>
      <c r="AH186" s="13"/>
    </row>
    <row r="187" spans="1:34" s="3" customFormat="1" ht="21" customHeight="1" outlineLevel="2" x14ac:dyDescent="0.2">
      <c r="A187" s="64">
        <v>18</v>
      </c>
      <c r="B187" s="65">
        <f t="shared" si="15"/>
        <v>170</v>
      </c>
      <c r="C187" s="66" t="s">
        <v>983</v>
      </c>
      <c r="D187" s="65"/>
      <c r="E187" s="65" t="s">
        <v>654</v>
      </c>
      <c r="F187" s="65" t="s">
        <v>1087</v>
      </c>
      <c r="G187" s="67">
        <v>332</v>
      </c>
      <c r="H187" s="65" t="s">
        <v>963</v>
      </c>
      <c r="I187" s="65" t="s">
        <v>1234</v>
      </c>
      <c r="J187" s="12" t="s">
        <v>655</v>
      </c>
      <c r="K187" s="12" t="s">
        <v>1443</v>
      </c>
      <c r="L187" s="12" t="s">
        <v>343</v>
      </c>
      <c r="M187" s="12" t="s">
        <v>328</v>
      </c>
      <c r="N187" s="41">
        <v>6400</v>
      </c>
      <c r="O187" s="45">
        <v>47</v>
      </c>
      <c r="P187" s="46">
        <f t="shared" si="14"/>
        <v>3.5092731048487925E-6</v>
      </c>
      <c r="Q187" s="92"/>
      <c r="R187" s="48">
        <f t="shared" si="13"/>
        <v>0</v>
      </c>
      <c r="S187" s="42" t="s">
        <v>1033</v>
      </c>
      <c r="T187" s="13" t="s">
        <v>655</v>
      </c>
      <c r="U187" s="15">
        <v>80</v>
      </c>
      <c r="V187" s="13"/>
      <c r="W187" s="13"/>
      <c r="X187" s="15"/>
      <c r="Y187" s="13"/>
      <c r="Z187" s="13"/>
      <c r="AA187" s="15"/>
      <c r="AB187" s="13"/>
      <c r="AC187" s="13"/>
      <c r="AD187" s="15"/>
      <c r="AE187" s="13"/>
      <c r="AF187" s="13"/>
      <c r="AG187" s="15"/>
      <c r="AH187" s="13"/>
    </row>
    <row r="188" spans="1:34" s="3" customFormat="1" ht="21" customHeight="1" outlineLevel="2" x14ac:dyDescent="0.2">
      <c r="A188" s="64">
        <v>18</v>
      </c>
      <c r="B188" s="65">
        <f t="shared" si="15"/>
        <v>171</v>
      </c>
      <c r="C188" s="66" t="s">
        <v>983</v>
      </c>
      <c r="D188" s="65"/>
      <c r="E188" s="65" t="s">
        <v>643</v>
      </c>
      <c r="F188" s="65" t="s">
        <v>1087</v>
      </c>
      <c r="G188" s="67">
        <v>119</v>
      </c>
      <c r="H188" s="65" t="s">
        <v>963</v>
      </c>
      <c r="I188" s="65" t="s">
        <v>1234</v>
      </c>
      <c r="J188" s="12" t="s">
        <v>645</v>
      </c>
      <c r="K188" s="12" t="s">
        <v>644</v>
      </c>
      <c r="L188" s="12" t="s">
        <v>1308</v>
      </c>
      <c r="M188" s="12" t="s">
        <v>324</v>
      </c>
      <c r="N188" s="41">
        <v>20000</v>
      </c>
      <c r="O188" s="45">
        <v>18</v>
      </c>
      <c r="P188" s="46">
        <f t="shared" si="14"/>
        <v>1.3439769337718781E-6</v>
      </c>
      <c r="Q188" s="92"/>
      <c r="R188" s="48">
        <f t="shared" si="13"/>
        <v>0</v>
      </c>
      <c r="S188" s="43" t="s">
        <v>1569</v>
      </c>
      <c r="T188" s="13" t="s">
        <v>645</v>
      </c>
      <c r="U188" s="15">
        <v>28</v>
      </c>
      <c r="V188" s="13"/>
      <c r="W188" s="13"/>
      <c r="X188" s="15"/>
      <c r="Y188" s="13"/>
      <c r="Z188" s="13"/>
      <c r="AA188" s="15"/>
      <c r="AB188" s="13"/>
      <c r="AC188" s="13"/>
      <c r="AD188" s="15"/>
      <c r="AE188" s="13"/>
      <c r="AF188" s="13"/>
      <c r="AG188" s="15"/>
      <c r="AH188" s="13"/>
    </row>
    <row r="189" spans="1:34" s="3" customFormat="1" ht="21" customHeight="1" outlineLevel="2" x14ac:dyDescent="0.2">
      <c r="A189" s="64">
        <v>18</v>
      </c>
      <c r="B189" s="65">
        <f t="shared" si="15"/>
        <v>172</v>
      </c>
      <c r="C189" s="66" t="s">
        <v>983</v>
      </c>
      <c r="D189" s="65"/>
      <c r="E189" s="65" t="s">
        <v>770</v>
      </c>
      <c r="F189" s="65" t="s">
        <v>1085</v>
      </c>
      <c r="G189" s="67">
        <v>231</v>
      </c>
      <c r="H189" s="65" t="s">
        <v>967</v>
      </c>
      <c r="I189" s="65" t="s">
        <v>1234</v>
      </c>
      <c r="J189" s="12" t="s">
        <v>772</v>
      </c>
      <c r="K189" s="12" t="s">
        <v>1500</v>
      </c>
      <c r="L189" s="12" t="s">
        <v>771</v>
      </c>
      <c r="M189" s="12" t="s">
        <v>4</v>
      </c>
      <c r="N189" s="41">
        <v>980</v>
      </c>
      <c r="O189" s="45">
        <v>8165</v>
      </c>
      <c r="P189" s="46">
        <f t="shared" si="14"/>
        <v>6.0964287023596573E-4</v>
      </c>
      <c r="Q189" s="92"/>
      <c r="R189" s="48">
        <f t="shared" si="13"/>
        <v>0</v>
      </c>
      <c r="S189" s="43" t="s">
        <v>1142</v>
      </c>
      <c r="T189" s="13" t="s">
        <v>772</v>
      </c>
      <c r="U189" s="71" t="s">
        <v>1792</v>
      </c>
      <c r="V189" s="13"/>
      <c r="W189" s="13"/>
      <c r="X189" s="15"/>
      <c r="Y189" s="13"/>
      <c r="Z189" s="13"/>
      <c r="AA189" s="15"/>
      <c r="AB189" s="13"/>
      <c r="AC189" s="13"/>
      <c r="AD189" s="15"/>
      <c r="AE189" s="13"/>
      <c r="AF189" s="13"/>
      <c r="AG189" s="15"/>
      <c r="AH189" s="13"/>
    </row>
    <row r="190" spans="1:34" s="3" customFormat="1" ht="21" customHeight="1" outlineLevel="2" x14ac:dyDescent="0.2">
      <c r="A190" s="64">
        <v>18</v>
      </c>
      <c r="B190" s="65">
        <f t="shared" si="15"/>
        <v>173</v>
      </c>
      <c r="C190" s="66" t="s">
        <v>983</v>
      </c>
      <c r="D190" s="65"/>
      <c r="E190" s="65" t="s">
        <v>362</v>
      </c>
      <c r="F190" s="65" t="s">
        <v>1087</v>
      </c>
      <c r="G190" s="67">
        <v>214</v>
      </c>
      <c r="H190" s="65" t="s">
        <v>963</v>
      </c>
      <c r="I190" s="65" t="s">
        <v>1234</v>
      </c>
      <c r="J190" s="12" t="s">
        <v>363</v>
      </c>
      <c r="K190" s="12" t="s">
        <v>1495</v>
      </c>
      <c r="L190" s="12" t="s">
        <v>1315</v>
      </c>
      <c r="M190" s="12" t="s">
        <v>324</v>
      </c>
      <c r="N190" s="41">
        <v>400</v>
      </c>
      <c r="O190" s="45">
        <v>151</v>
      </c>
      <c r="P190" s="46">
        <f t="shared" si="14"/>
        <v>1.1274473166641865E-5</v>
      </c>
      <c r="Q190" s="92"/>
      <c r="R190" s="48">
        <f t="shared" si="13"/>
        <v>0</v>
      </c>
      <c r="S190" s="43" t="s">
        <v>999</v>
      </c>
      <c r="T190" s="13" t="s">
        <v>363</v>
      </c>
      <c r="U190" s="15">
        <v>246</v>
      </c>
      <c r="V190" s="13"/>
      <c r="W190" s="13"/>
      <c r="X190" s="15"/>
      <c r="Y190" s="13"/>
      <c r="Z190" s="13"/>
      <c r="AA190" s="15"/>
      <c r="AB190" s="13"/>
      <c r="AC190" s="16"/>
      <c r="AD190" s="15"/>
      <c r="AE190" s="13"/>
      <c r="AF190" s="13"/>
      <c r="AG190" s="15"/>
      <c r="AH190" s="13"/>
    </row>
    <row r="191" spans="1:34" s="3" customFormat="1" ht="21" customHeight="1" outlineLevel="2" x14ac:dyDescent="0.2">
      <c r="A191" s="64">
        <v>18</v>
      </c>
      <c r="B191" s="65">
        <f t="shared" si="15"/>
        <v>174</v>
      </c>
      <c r="C191" s="66" t="s">
        <v>983</v>
      </c>
      <c r="D191" s="65"/>
      <c r="E191" s="65" t="s">
        <v>69</v>
      </c>
      <c r="F191" s="65" t="s">
        <v>1086</v>
      </c>
      <c r="G191" s="67">
        <v>618</v>
      </c>
      <c r="H191" s="65" t="s">
        <v>963</v>
      </c>
      <c r="I191" s="65" t="s">
        <v>1233</v>
      </c>
      <c r="J191" s="12" t="s">
        <v>70</v>
      </c>
      <c r="K191" s="12" t="s">
        <v>1496</v>
      </c>
      <c r="L191" s="12" t="s">
        <v>25</v>
      </c>
      <c r="M191" s="12" t="s">
        <v>11</v>
      </c>
      <c r="N191" s="41">
        <v>20</v>
      </c>
      <c r="O191" s="45">
        <v>1819</v>
      </c>
      <c r="P191" s="46">
        <f t="shared" si="14"/>
        <v>1.3581633569616922E-4</v>
      </c>
      <c r="Q191" s="92"/>
      <c r="R191" s="48">
        <f t="shared" si="13"/>
        <v>0</v>
      </c>
      <c r="S191" s="42" t="s">
        <v>1038</v>
      </c>
      <c r="T191" s="13" t="s">
        <v>70</v>
      </c>
      <c r="U191" s="15">
        <v>3304</v>
      </c>
      <c r="V191" s="13" t="s">
        <v>1013</v>
      </c>
      <c r="W191" s="13" t="s">
        <v>900</v>
      </c>
      <c r="X191" s="15">
        <v>3569</v>
      </c>
      <c r="Y191" s="13"/>
      <c r="Z191" s="13"/>
      <c r="AA191" s="15"/>
      <c r="AB191" s="13"/>
      <c r="AC191" s="13"/>
      <c r="AD191" s="15"/>
      <c r="AE191" s="13"/>
      <c r="AF191" s="13"/>
      <c r="AG191" s="15"/>
      <c r="AH191" s="13"/>
    </row>
    <row r="192" spans="1:34" s="3" customFormat="1" ht="21" customHeight="1" outlineLevel="2" x14ac:dyDescent="0.2">
      <c r="A192" s="64">
        <v>18</v>
      </c>
      <c r="B192" s="65">
        <f t="shared" si="15"/>
        <v>175</v>
      </c>
      <c r="C192" s="66" t="s">
        <v>983</v>
      </c>
      <c r="D192" s="65"/>
      <c r="E192" s="65" t="s">
        <v>389</v>
      </c>
      <c r="F192" s="65" t="s">
        <v>1087</v>
      </c>
      <c r="G192" s="67">
        <v>618</v>
      </c>
      <c r="H192" s="65" t="s">
        <v>963</v>
      </c>
      <c r="I192" s="65" t="s">
        <v>1233</v>
      </c>
      <c r="J192" s="12" t="s">
        <v>391</v>
      </c>
      <c r="K192" s="12" t="s">
        <v>390</v>
      </c>
      <c r="L192" s="12" t="s">
        <v>1334</v>
      </c>
      <c r="M192" s="12" t="s">
        <v>324</v>
      </c>
      <c r="N192" s="41">
        <v>450</v>
      </c>
      <c r="O192" s="45">
        <v>238</v>
      </c>
      <c r="P192" s="46">
        <f t="shared" si="14"/>
        <v>1.777036167987261E-5</v>
      </c>
      <c r="Q192" s="92"/>
      <c r="R192" s="48">
        <f t="shared" si="13"/>
        <v>0</v>
      </c>
      <c r="S192" s="42" t="s">
        <v>1139</v>
      </c>
      <c r="T192" s="13" t="s">
        <v>391</v>
      </c>
      <c r="U192" s="15">
        <v>342</v>
      </c>
      <c r="V192" s="13" t="s">
        <v>1166</v>
      </c>
      <c r="W192" s="13" t="s">
        <v>885</v>
      </c>
      <c r="X192" s="15">
        <v>637</v>
      </c>
      <c r="Y192" s="13" t="s">
        <v>1131</v>
      </c>
      <c r="Z192" s="13" t="s">
        <v>886</v>
      </c>
      <c r="AA192" s="15">
        <v>541</v>
      </c>
      <c r="AB192" s="13"/>
      <c r="AC192" s="13"/>
      <c r="AD192" s="15"/>
      <c r="AE192" s="13"/>
      <c r="AF192" s="13"/>
      <c r="AG192" s="15"/>
      <c r="AH192" s="13"/>
    </row>
    <row r="193" spans="1:34" s="3" customFormat="1" ht="21" customHeight="1" outlineLevel="2" x14ac:dyDescent="0.2">
      <c r="A193" s="64">
        <v>18</v>
      </c>
      <c r="B193" s="65">
        <f t="shared" si="15"/>
        <v>176</v>
      </c>
      <c r="C193" s="66" t="s">
        <v>983</v>
      </c>
      <c r="D193" s="65"/>
      <c r="E193" s="65" t="s">
        <v>571</v>
      </c>
      <c r="F193" s="65" t="s">
        <v>1087</v>
      </c>
      <c r="G193" s="67">
        <v>132</v>
      </c>
      <c r="H193" s="65" t="s">
        <v>963</v>
      </c>
      <c r="I193" s="65" t="s">
        <v>1233</v>
      </c>
      <c r="J193" s="12" t="s">
        <v>573</v>
      </c>
      <c r="K193" s="12" t="s">
        <v>572</v>
      </c>
      <c r="L193" s="12" t="s">
        <v>502</v>
      </c>
      <c r="M193" s="12" t="s">
        <v>324</v>
      </c>
      <c r="N193" s="41">
        <v>1200</v>
      </c>
      <c r="O193" s="45">
        <v>369</v>
      </c>
      <c r="P193" s="46">
        <f t="shared" si="14"/>
        <v>2.75515271423235E-5</v>
      </c>
      <c r="Q193" s="92"/>
      <c r="R193" s="48">
        <f t="shared" si="13"/>
        <v>0</v>
      </c>
      <c r="S193" s="42" t="s">
        <v>1576</v>
      </c>
      <c r="T193" s="13" t="s">
        <v>573</v>
      </c>
      <c r="U193" s="15">
        <v>512</v>
      </c>
      <c r="V193" s="13" t="s">
        <v>1599</v>
      </c>
      <c r="W193" s="13" t="s">
        <v>1152</v>
      </c>
      <c r="X193" s="15">
        <v>512</v>
      </c>
      <c r="Y193" s="13"/>
      <c r="Z193" s="13"/>
      <c r="AA193" s="15"/>
      <c r="AB193" s="13"/>
      <c r="AC193" s="13"/>
      <c r="AD193" s="15"/>
      <c r="AE193" s="13"/>
      <c r="AF193" s="13"/>
      <c r="AG193" s="15"/>
      <c r="AH193" s="13"/>
    </row>
    <row r="194" spans="1:34" s="3" customFormat="1" ht="21" customHeight="1" outlineLevel="2" x14ac:dyDescent="0.2">
      <c r="A194" s="64">
        <v>18</v>
      </c>
      <c r="B194" s="65">
        <f t="shared" si="15"/>
        <v>177</v>
      </c>
      <c r="C194" s="66" t="s">
        <v>983</v>
      </c>
      <c r="D194" s="65"/>
      <c r="E194" s="65" t="s">
        <v>1069</v>
      </c>
      <c r="F194" s="65" t="s">
        <v>1087</v>
      </c>
      <c r="G194" s="67">
        <v>119</v>
      </c>
      <c r="H194" s="65" t="s">
        <v>963</v>
      </c>
      <c r="I194" s="65" t="s">
        <v>1234</v>
      </c>
      <c r="J194" s="12" t="s">
        <v>1097</v>
      </c>
      <c r="K194" s="12" t="s">
        <v>1113</v>
      </c>
      <c r="L194" s="12" t="s">
        <v>1433</v>
      </c>
      <c r="M194" s="12" t="s">
        <v>4</v>
      </c>
      <c r="N194" s="41">
        <v>1</v>
      </c>
      <c r="O194" s="45">
        <v>133422</v>
      </c>
      <c r="P194" s="46">
        <f t="shared" si="14"/>
        <v>9.9620050254284175E-3</v>
      </c>
      <c r="Q194" s="92"/>
      <c r="R194" s="48">
        <f t="shared" si="13"/>
        <v>0</v>
      </c>
      <c r="S194" s="42" t="s">
        <v>989</v>
      </c>
      <c r="T194" s="13" t="s">
        <v>1097</v>
      </c>
      <c r="U194" s="15">
        <v>134879</v>
      </c>
      <c r="V194" s="13"/>
      <c r="W194" s="13"/>
      <c r="X194" s="15"/>
      <c r="Y194" s="13"/>
      <c r="Z194" s="13"/>
      <c r="AA194" s="15"/>
      <c r="AB194" s="13"/>
      <c r="AC194" s="13"/>
      <c r="AD194" s="15"/>
      <c r="AE194" s="13"/>
      <c r="AF194" s="13"/>
      <c r="AG194" s="15"/>
      <c r="AH194" s="13"/>
    </row>
    <row r="195" spans="1:34" s="3" customFormat="1" ht="21" customHeight="1" outlineLevel="2" x14ac:dyDescent="0.2">
      <c r="A195" s="64">
        <v>18</v>
      </c>
      <c r="B195" s="65">
        <f t="shared" si="15"/>
        <v>178</v>
      </c>
      <c r="C195" s="66" t="s">
        <v>983</v>
      </c>
      <c r="D195" s="65"/>
      <c r="E195" s="65" t="s">
        <v>656</v>
      </c>
      <c r="F195" s="65" t="s">
        <v>1087</v>
      </c>
      <c r="G195" s="67">
        <v>222</v>
      </c>
      <c r="H195" s="65" t="s">
        <v>963</v>
      </c>
      <c r="I195" s="65" t="s">
        <v>1234</v>
      </c>
      <c r="J195" s="12" t="s">
        <v>657</v>
      </c>
      <c r="K195" s="12" t="s">
        <v>1332</v>
      </c>
      <c r="L195" s="12" t="s">
        <v>351</v>
      </c>
      <c r="M195" s="12" t="s">
        <v>328</v>
      </c>
      <c r="N195" s="41">
        <v>3200</v>
      </c>
      <c r="O195" s="45">
        <v>47</v>
      </c>
      <c r="P195" s="46">
        <f t="shared" si="14"/>
        <v>3.5092731048487925E-6</v>
      </c>
      <c r="Q195" s="92"/>
      <c r="R195" s="48">
        <f t="shared" si="13"/>
        <v>0</v>
      </c>
      <c r="S195" s="42" t="s">
        <v>1564</v>
      </c>
      <c r="T195" s="13" t="s">
        <v>657</v>
      </c>
      <c r="U195" s="15">
        <v>69</v>
      </c>
      <c r="V195" s="13"/>
      <c r="W195" s="13"/>
      <c r="X195" s="15"/>
      <c r="Y195" s="13"/>
      <c r="Z195" s="13"/>
      <c r="AA195" s="15"/>
      <c r="AB195" s="13"/>
      <c r="AC195" s="13"/>
      <c r="AD195" s="15"/>
      <c r="AE195" s="13"/>
      <c r="AF195" s="13"/>
      <c r="AG195" s="15"/>
      <c r="AH195" s="13"/>
    </row>
    <row r="196" spans="1:34" s="3" customFormat="1" ht="21" customHeight="1" outlineLevel="2" x14ac:dyDescent="0.2">
      <c r="A196" s="64">
        <v>18</v>
      </c>
      <c r="B196" s="65">
        <f t="shared" si="15"/>
        <v>179</v>
      </c>
      <c r="C196" s="66" t="s">
        <v>983</v>
      </c>
      <c r="D196" s="65"/>
      <c r="E196" s="65" t="s">
        <v>769</v>
      </c>
      <c r="F196" s="65" t="s">
        <v>1085</v>
      </c>
      <c r="G196" s="67">
        <v>888</v>
      </c>
      <c r="H196" s="65" t="s">
        <v>963</v>
      </c>
      <c r="I196" s="65" t="s">
        <v>1234</v>
      </c>
      <c r="J196" s="12" t="s">
        <v>980</v>
      </c>
      <c r="K196" s="12" t="s">
        <v>1333</v>
      </c>
      <c r="L196" s="12" t="s">
        <v>756</v>
      </c>
      <c r="M196" s="12" t="s">
        <v>373</v>
      </c>
      <c r="N196" s="41">
        <v>16200</v>
      </c>
      <c r="O196" s="45">
        <v>15</v>
      </c>
      <c r="P196" s="46">
        <f t="shared" si="14"/>
        <v>1.1199807781432316E-6</v>
      </c>
      <c r="Q196" s="92"/>
      <c r="R196" s="48">
        <f t="shared" si="13"/>
        <v>0</v>
      </c>
      <c r="S196" s="42" t="s">
        <v>981</v>
      </c>
      <c r="T196" s="13" t="s">
        <v>980</v>
      </c>
      <c r="U196" s="15">
        <v>17</v>
      </c>
      <c r="V196" s="13"/>
      <c r="W196" s="13"/>
      <c r="X196" s="15"/>
      <c r="Y196" s="13"/>
      <c r="Z196" s="13"/>
      <c r="AA196" s="15"/>
      <c r="AB196" s="13"/>
      <c r="AC196" s="13"/>
      <c r="AD196" s="15"/>
      <c r="AE196" s="13"/>
      <c r="AF196" s="13"/>
      <c r="AG196" s="15"/>
      <c r="AH196" s="13"/>
    </row>
    <row r="197" spans="1:34" s="3" customFormat="1" ht="21" customHeight="1" outlineLevel="2" x14ac:dyDescent="0.2">
      <c r="A197" s="64">
        <v>18</v>
      </c>
      <c r="B197" s="65">
        <f t="shared" si="15"/>
        <v>180</v>
      </c>
      <c r="C197" s="66" t="s">
        <v>983</v>
      </c>
      <c r="D197" s="65"/>
      <c r="E197" s="65" t="s">
        <v>222</v>
      </c>
      <c r="F197" s="65" t="s">
        <v>1086</v>
      </c>
      <c r="G197" s="67">
        <v>618</v>
      </c>
      <c r="H197" s="65" t="s">
        <v>963</v>
      </c>
      <c r="I197" s="65" t="s">
        <v>1233</v>
      </c>
      <c r="J197" s="12" t="s">
        <v>224</v>
      </c>
      <c r="K197" s="12" t="s">
        <v>223</v>
      </c>
      <c r="L197" s="12" t="s">
        <v>25</v>
      </c>
      <c r="M197" s="12" t="s">
        <v>11</v>
      </c>
      <c r="N197" s="41">
        <v>27600</v>
      </c>
      <c r="O197" s="45">
        <v>4946</v>
      </c>
      <c r="P197" s="46">
        <f t="shared" si="14"/>
        <v>3.6929499524642823E-4</v>
      </c>
      <c r="Q197" s="92"/>
      <c r="R197" s="48">
        <f t="shared" si="13"/>
        <v>0</v>
      </c>
      <c r="S197" s="42" t="s">
        <v>1038</v>
      </c>
      <c r="T197" s="13" t="s">
        <v>224</v>
      </c>
      <c r="U197" s="15">
        <v>13976</v>
      </c>
      <c r="V197" s="13" t="s">
        <v>996</v>
      </c>
      <c r="W197" s="13" t="s">
        <v>1192</v>
      </c>
      <c r="X197" s="15">
        <v>12365</v>
      </c>
      <c r="Y197" s="13" t="s">
        <v>1006</v>
      </c>
      <c r="Z197" s="13" t="s">
        <v>903</v>
      </c>
      <c r="AA197" s="15">
        <v>14677</v>
      </c>
      <c r="AB197" s="13" t="s">
        <v>1524</v>
      </c>
      <c r="AC197" s="13" t="s">
        <v>1669</v>
      </c>
      <c r="AD197" s="15">
        <v>13356</v>
      </c>
      <c r="AE197" s="13"/>
      <c r="AF197" s="13"/>
      <c r="AG197" s="15"/>
      <c r="AH197" s="13"/>
    </row>
    <row r="198" spans="1:34" s="3" customFormat="1" ht="21" customHeight="1" outlineLevel="2" x14ac:dyDescent="0.2">
      <c r="A198" s="64">
        <v>18</v>
      </c>
      <c r="B198" s="65">
        <f t="shared" si="15"/>
        <v>181</v>
      </c>
      <c r="C198" s="66" t="s">
        <v>983</v>
      </c>
      <c r="D198" s="65"/>
      <c r="E198" s="65" t="s">
        <v>225</v>
      </c>
      <c r="F198" s="65" t="s">
        <v>1086</v>
      </c>
      <c r="G198" s="67">
        <v>618</v>
      </c>
      <c r="H198" s="65" t="s">
        <v>963</v>
      </c>
      <c r="I198" s="65" t="s">
        <v>1233</v>
      </c>
      <c r="J198" s="12" t="s">
        <v>227</v>
      </c>
      <c r="K198" s="12" t="s">
        <v>226</v>
      </c>
      <c r="L198" s="12" t="s">
        <v>37</v>
      </c>
      <c r="M198" s="12" t="s">
        <v>11</v>
      </c>
      <c r="N198" s="41">
        <v>5400</v>
      </c>
      <c r="O198" s="45">
        <v>3532</v>
      </c>
      <c r="P198" s="46">
        <f t="shared" si="14"/>
        <v>2.6371814056012628E-4</v>
      </c>
      <c r="Q198" s="92"/>
      <c r="R198" s="48">
        <f t="shared" si="13"/>
        <v>0</v>
      </c>
      <c r="S198" s="42" t="s">
        <v>1038</v>
      </c>
      <c r="T198" s="13" t="s">
        <v>227</v>
      </c>
      <c r="U198" s="15">
        <v>9583</v>
      </c>
      <c r="V198" s="13" t="s">
        <v>996</v>
      </c>
      <c r="W198" s="13" t="s">
        <v>1193</v>
      </c>
      <c r="X198" s="15">
        <v>8880</v>
      </c>
      <c r="Y198" s="13" t="s">
        <v>1009</v>
      </c>
      <c r="Z198" s="13" t="s">
        <v>901</v>
      </c>
      <c r="AA198" s="15">
        <v>8829</v>
      </c>
      <c r="AB198" s="13" t="s">
        <v>1524</v>
      </c>
      <c r="AC198" s="13" t="s">
        <v>902</v>
      </c>
      <c r="AD198" s="15">
        <v>10524</v>
      </c>
      <c r="AE198" s="13"/>
      <c r="AF198" s="13"/>
      <c r="AG198" s="15"/>
      <c r="AH198" s="13"/>
    </row>
    <row r="199" spans="1:34" s="3" customFormat="1" ht="21" customHeight="1" outlineLevel="2" x14ac:dyDescent="0.2">
      <c r="A199" s="64">
        <v>18</v>
      </c>
      <c r="B199" s="65">
        <f t="shared" si="15"/>
        <v>182</v>
      </c>
      <c r="C199" s="66" t="s">
        <v>983</v>
      </c>
      <c r="D199" s="65"/>
      <c r="E199" s="65" t="s">
        <v>1218</v>
      </c>
      <c r="F199" s="65" t="s">
        <v>1087</v>
      </c>
      <c r="G199" s="67">
        <v>219</v>
      </c>
      <c r="H199" s="65" t="s">
        <v>963</v>
      </c>
      <c r="I199" s="65" t="s">
        <v>1234</v>
      </c>
      <c r="J199" s="12" t="s">
        <v>1243</v>
      </c>
      <c r="K199" s="12" t="s">
        <v>1356</v>
      </c>
      <c r="L199" s="12" t="s">
        <v>552</v>
      </c>
      <c r="M199" s="12" t="s">
        <v>324</v>
      </c>
      <c r="N199" s="41">
        <v>28</v>
      </c>
      <c r="O199" s="45">
        <v>2514</v>
      </c>
      <c r="P199" s="46">
        <f t="shared" si="14"/>
        <v>1.8770877841680562E-4</v>
      </c>
      <c r="Q199" s="92"/>
      <c r="R199" s="48">
        <f t="shared" si="13"/>
        <v>0</v>
      </c>
      <c r="S199" s="42" t="s">
        <v>1188</v>
      </c>
      <c r="T199" s="13" t="s">
        <v>1243</v>
      </c>
      <c r="U199" s="15">
        <v>2867</v>
      </c>
      <c r="V199" s="13"/>
      <c r="W199" s="13"/>
      <c r="X199" s="15"/>
      <c r="Y199" s="13"/>
      <c r="Z199" s="13"/>
      <c r="AA199" s="15"/>
      <c r="AB199" s="13"/>
      <c r="AC199" s="13"/>
      <c r="AD199" s="15"/>
      <c r="AE199" s="13"/>
      <c r="AF199" s="13"/>
      <c r="AG199" s="15"/>
      <c r="AH199" s="13"/>
    </row>
    <row r="200" spans="1:34" s="3" customFormat="1" ht="21" customHeight="1" outlineLevel="2" x14ac:dyDescent="0.2">
      <c r="A200" s="64">
        <v>18</v>
      </c>
      <c r="B200" s="65">
        <f t="shared" si="15"/>
        <v>183</v>
      </c>
      <c r="C200" s="66" t="s">
        <v>983</v>
      </c>
      <c r="D200" s="65"/>
      <c r="E200" s="65" t="s">
        <v>1219</v>
      </c>
      <c r="F200" s="65" t="s">
        <v>1087</v>
      </c>
      <c r="G200" s="67">
        <v>219</v>
      </c>
      <c r="H200" s="65" t="s">
        <v>963</v>
      </c>
      <c r="I200" s="65" t="s">
        <v>1234</v>
      </c>
      <c r="J200" s="12" t="s">
        <v>1244</v>
      </c>
      <c r="K200" s="12" t="s">
        <v>1357</v>
      </c>
      <c r="L200" s="12" t="s">
        <v>1311</v>
      </c>
      <c r="M200" s="12" t="s">
        <v>324</v>
      </c>
      <c r="N200" s="41">
        <v>42</v>
      </c>
      <c r="O200" s="45">
        <v>2514</v>
      </c>
      <c r="P200" s="46">
        <f t="shared" si="14"/>
        <v>1.8770877841680562E-4</v>
      </c>
      <c r="Q200" s="92"/>
      <c r="R200" s="48">
        <f t="shared" si="13"/>
        <v>0</v>
      </c>
      <c r="S200" s="42" t="s">
        <v>1188</v>
      </c>
      <c r="T200" s="13" t="s">
        <v>1244</v>
      </c>
      <c r="U200" s="15">
        <v>2867</v>
      </c>
      <c r="V200" s="13"/>
      <c r="W200" s="13"/>
      <c r="X200" s="15"/>
      <c r="Y200" s="13"/>
      <c r="Z200" s="13"/>
      <c r="AA200" s="15"/>
      <c r="AB200" s="13"/>
      <c r="AC200" s="13"/>
      <c r="AD200" s="15"/>
      <c r="AE200" s="13"/>
      <c r="AF200" s="13"/>
      <c r="AG200" s="15"/>
      <c r="AH200" s="13"/>
    </row>
    <row r="201" spans="1:34" s="3" customFormat="1" ht="21" customHeight="1" outlineLevel="2" x14ac:dyDescent="0.2">
      <c r="A201" s="64">
        <v>18</v>
      </c>
      <c r="B201" s="65">
        <f t="shared" si="15"/>
        <v>184</v>
      </c>
      <c r="C201" s="66" t="s">
        <v>983</v>
      </c>
      <c r="D201" s="65"/>
      <c r="E201" s="65" t="s">
        <v>1220</v>
      </c>
      <c r="F201" s="65" t="s">
        <v>1087</v>
      </c>
      <c r="G201" s="67">
        <v>219</v>
      </c>
      <c r="H201" s="65" t="s">
        <v>963</v>
      </c>
      <c r="I201" s="65" t="s">
        <v>1234</v>
      </c>
      <c r="J201" s="12" t="s">
        <v>1245</v>
      </c>
      <c r="K201" s="12" t="s">
        <v>1358</v>
      </c>
      <c r="L201" s="12" t="s">
        <v>502</v>
      </c>
      <c r="M201" s="12" t="s">
        <v>324</v>
      </c>
      <c r="N201" s="41">
        <v>28</v>
      </c>
      <c r="O201" s="45">
        <v>2514</v>
      </c>
      <c r="P201" s="46">
        <f t="shared" si="14"/>
        <v>1.8770877841680562E-4</v>
      </c>
      <c r="Q201" s="92"/>
      <c r="R201" s="48">
        <f t="shared" si="13"/>
        <v>0</v>
      </c>
      <c r="S201" s="42" t="s">
        <v>1188</v>
      </c>
      <c r="T201" s="13" t="s">
        <v>1245</v>
      </c>
      <c r="U201" s="15">
        <v>2867</v>
      </c>
      <c r="V201" s="13"/>
      <c r="W201" s="13"/>
      <c r="X201" s="15"/>
      <c r="Y201" s="13"/>
      <c r="Z201" s="13"/>
      <c r="AA201" s="15"/>
      <c r="AB201" s="13"/>
      <c r="AC201" s="13"/>
      <c r="AD201" s="15"/>
      <c r="AE201" s="13"/>
      <c r="AF201" s="13"/>
      <c r="AG201" s="15"/>
      <c r="AH201" s="13"/>
    </row>
    <row r="202" spans="1:34" s="3" customFormat="1" ht="21" customHeight="1" outlineLevel="2" x14ac:dyDescent="0.2">
      <c r="A202" s="64">
        <v>18</v>
      </c>
      <c r="B202" s="65">
        <f t="shared" si="15"/>
        <v>185</v>
      </c>
      <c r="C202" s="66" t="s">
        <v>983</v>
      </c>
      <c r="D202" s="65"/>
      <c r="E202" s="65" t="s">
        <v>491</v>
      </c>
      <c r="F202" s="65" t="s">
        <v>1087</v>
      </c>
      <c r="G202" s="67">
        <v>119</v>
      </c>
      <c r="H202" s="65" t="s">
        <v>963</v>
      </c>
      <c r="I202" s="65" t="s">
        <v>1234</v>
      </c>
      <c r="J202" s="12" t="s">
        <v>493</v>
      </c>
      <c r="K202" s="12" t="s">
        <v>492</v>
      </c>
      <c r="L202" s="12" t="s">
        <v>1334</v>
      </c>
      <c r="M202" s="12" t="s">
        <v>324</v>
      </c>
      <c r="N202" s="41">
        <v>12000</v>
      </c>
      <c r="O202" s="45">
        <v>134</v>
      </c>
      <c r="P202" s="46">
        <f t="shared" si="14"/>
        <v>1.0005161618079535E-5</v>
      </c>
      <c r="Q202" s="92"/>
      <c r="R202" s="48">
        <f t="shared" si="13"/>
        <v>0</v>
      </c>
      <c r="S202" s="42" t="s">
        <v>1004</v>
      </c>
      <c r="T202" s="13" t="s">
        <v>493</v>
      </c>
      <c r="U202" s="15">
        <v>204</v>
      </c>
      <c r="V202" s="13"/>
      <c r="W202" s="13"/>
      <c r="X202" s="15"/>
      <c r="Y202" s="13"/>
      <c r="Z202" s="13"/>
      <c r="AA202" s="15"/>
      <c r="AB202" s="13"/>
      <c r="AC202" s="13"/>
      <c r="AD202" s="15"/>
      <c r="AE202" s="13"/>
      <c r="AF202" s="13"/>
      <c r="AG202" s="15"/>
      <c r="AH202" s="13"/>
    </row>
    <row r="203" spans="1:34" s="3" customFormat="1" ht="21" customHeight="1" outlineLevel="2" x14ac:dyDescent="0.2">
      <c r="A203" s="64">
        <v>18</v>
      </c>
      <c r="B203" s="65">
        <f t="shared" si="15"/>
        <v>186</v>
      </c>
      <c r="C203" s="66" t="s">
        <v>983</v>
      </c>
      <c r="D203" s="65"/>
      <c r="E203" s="65" t="s">
        <v>494</v>
      </c>
      <c r="F203" s="65" t="s">
        <v>1087</v>
      </c>
      <c r="G203" s="67">
        <v>119</v>
      </c>
      <c r="H203" s="65" t="s">
        <v>963</v>
      </c>
      <c r="I203" s="65" t="s">
        <v>1234</v>
      </c>
      <c r="J203" s="12" t="s">
        <v>496</v>
      </c>
      <c r="K203" s="12" t="s">
        <v>495</v>
      </c>
      <c r="L203" s="12" t="s">
        <v>1353</v>
      </c>
      <c r="M203" s="12" t="s">
        <v>324</v>
      </c>
      <c r="N203" s="41">
        <v>46200</v>
      </c>
      <c r="O203" s="45">
        <v>93</v>
      </c>
      <c r="P203" s="46">
        <f t="shared" si="14"/>
        <v>6.9438808244880363E-6</v>
      </c>
      <c r="Q203" s="92"/>
      <c r="R203" s="48">
        <f t="shared" si="13"/>
        <v>0</v>
      </c>
      <c r="S203" s="42" t="s">
        <v>1004</v>
      </c>
      <c r="T203" s="13" t="s">
        <v>496</v>
      </c>
      <c r="U203" s="15">
        <v>141</v>
      </c>
      <c r="V203" s="13"/>
      <c r="W203" s="13"/>
      <c r="X203" s="15"/>
      <c r="Y203" s="13"/>
      <c r="Z203" s="13"/>
      <c r="AA203" s="15"/>
      <c r="AB203" s="13"/>
      <c r="AC203" s="13"/>
      <c r="AD203" s="15"/>
      <c r="AE203" s="13"/>
      <c r="AF203" s="13"/>
      <c r="AG203" s="15"/>
      <c r="AH203" s="13"/>
    </row>
    <row r="204" spans="1:34" s="3" customFormat="1" ht="21" customHeight="1" outlineLevel="2" x14ac:dyDescent="0.2">
      <c r="A204" s="64">
        <v>18</v>
      </c>
      <c r="B204" s="65">
        <f t="shared" si="15"/>
        <v>187</v>
      </c>
      <c r="C204" s="66" t="s">
        <v>983</v>
      </c>
      <c r="D204" s="65"/>
      <c r="E204" s="65" t="s">
        <v>497</v>
      </c>
      <c r="F204" s="65" t="s">
        <v>1087</v>
      </c>
      <c r="G204" s="67">
        <v>119</v>
      </c>
      <c r="H204" s="65" t="s">
        <v>963</v>
      </c>
      <c r="I204" s="65" t="s">
        <v>1234</v>
      </c>
      <c r="J204" s="12" t="s">
        <v>498</v>
      </c>
      <c r="K204" s="12" t="s">
        <v>1731</v>
      </c>
      <c r="L204" s="12" t="s">
        <v>1353</v>
      </c>
      <c r="M204" s="12" t="s">
        <v>324</v>
      </c>
      <c r="N204" s="41">
        <v>1900</v>
      </c>
      <c r="O204" s="45">
        <v>99</v>
      </c>
      <c r="P204" s="46">
        <f t="shared" si="14"/>
        <v>7.3918731357453288E-6</v>
      </c>
      <c r="Q204" s="92"/>
      <c r="R204" s="48">
        <f t="shared" si="13"/>
        <v>0</v>
      </c>
      <c r="S204" s="42" t="s">
        <v>997</v>
      </c>
      <c r="T204" s="13" t="s">
        <v>498</v>
      </c>
      <c r="U204" s="15">
        <v>190</v>
      </c>
      <c r="V204" s="13"/>
      <c r="W204" s="13"/>
      <c r="X204" s="15"/>
      <c r="Y204" s="13"/>
      <c r="Z204" s="13"/>
      <c r="AA204" s="15"/>
      <c r="AB204" s="13"/>
      <c r="AC204" s="13"/>
      <c r="AD204" s="15"/>
      <c r="AE204" s="13"/>
      <c r="AF204" s="13"/>
      <c r="AG204" s="15"/>
      <c r="AH204" s="13"/>
    </row>
    <row r="205" spans="1:34" s="3" customFormat="1" ht="21" customHeight="1" outlineLevel="2" x14ac:dyDescent="0.2">
      <c r="A205" s="64">
        <v>18</v>
      </c>
      <c r="B205" s="65">
        <f t="shared" si="15"/>
        <v>188</v>
      </c>
      <c r="C205" s="66" t="s">
        <v>983</v>
      </c>
      <c r="D205" s="65"/>
      <c r="E205" s="65" t="s">
        <v>499</v>
      </c>
      <c r="F205" s="65" t="s">
        <v>1087</v>
      </c>
      <c r="G205" s="67">
        <v>119</v>
      </c>
      <c r="H205" s="65" t="s">
        <v>963</v>
      </c>
      <c r="I205" s="65" t="s">
        <v>1234</v>
      </c>
      <c r="J205" s="12" t="s">
        <v>500</v>
      </c>
      <c r="K205" s="12" t="s">
        <v>1499</v>
      </c>
      <c r="L205" s="12" t="s">
        <v>347</v>
      </c>
      <c r="M205" s="12" t="s">
        <v>328</v>
      </c>
      <c r="N205" s="41">
        <v>5000</v>
      </c>
      <c r="O205" s="45">
        <v>101</v>
      </c>
      <c r="P205" s="46">
        <f t="shared" si="14"/>
        <v>7.5412039061644263E-6</v>
      </c>
      <c r="Q205" s="92"/>
      <c r="R205" s="48">
        <f t="shared" si="13"/>
        <v>0</v>
      </c>
      <c r="S205" s="42" t="s">
        <v>997</v>
      </c>
      <c r="T205" s="13" t="s">
        <v>500</v>
      </c>
      <c r="U205" s="15">
        <v>192</v>
      </c>
      <c r="V205" s="13"/>
      <c r="W205" s="13"/>
      <c r="X205" s="15"/>
      <c r="Y205" s="13"/>
      <c r="Z205" s="13"/>
      <c r="AA205" s="15"/>
      <c r="AB205" s="13"/>
      <c r="AC205" s="13"/>
      <c r="AD205" s="15"/>
      <c r="AE205" s="13"/>
      <c r="AF205" s="13"/>
      <c r="AG205" s="15"/>
      <c r="AH205" s="13"/>
    </row>
    <row r="206" spans="1:34" s="3" customFormat="1" ht="21" customHeight="1" outlineLevel="2" x14ac:dyDescent="0.2">
      <c r="A206" s="64">
        <v>18</v>
      </c>
      <c r="B206" s="65">
        <f t="shared" si="15"/>
        <v>189</v>
      </c>
      <c r="C206" s="66" t="s">
        <v>983</v>
      </c>
      <c r="D206" s="65"/>
      <c r="E206" s="65" t="s">
        <v>511</v>
      </c>
      <c r="F206" s="65" t="s">
        <v>1087</v>
      </c>
      <c r="G206" s="67">
        <v>117</v>
      </c>
      <c r="H206" s="65" t="s">
        <v>963</v>
      </c>
      <c r="I206" s="65" t="s">
        <v>1234</v>
      </c>
      <c r="J206" s="12" t="s">
        <v>514</v>
      </c>
      <c r="K206" s="12" t="s">
        <v>512</v>
      </c>
      <c r="L206" s="12" t="s">
        <v>513</v>
      </c>
      <c r="M206" s="12" t="s">
        <v>328</v>
      </c>
      <c r="N206" s="41">
        <v>224</v>
      </c>
      <c r="O206" s="45">
        <v>87</v>
      </c>
      <c r="P206" s="46">
        <f t="shared" si="14"/>
        <v>6.4958885132307437E-6</v>
      </c>
      <c r="Q206" s="92"/>
      <c r="R206" s="48">
        <f t="shared" si="13"/>
        <v>0</v>
      </c>
      <c r="S206" s="42" t="s">
        <v>1026</v>
      </c>
      <c r="T206" s="13" t="s">
        <v>514</v>
      </c>
      <c r="U206" s="15">
        <v>218</v>
      </c>
      <c r="V206" s="13"/>
      <c r="W206" s="13"/>
      <c r="X206" s="15"/>
      <c r="Y206" s="13"/>
      <c r="Z206" s="13"/>
      <c r="AA206" s="15"/>
      <c r="AB206" s="13"/>
      <c r="AC206" s="13"/>
      <c r="AD206" s="15"/>
      <c r="AE206" s="13"/>
      <c r="AF206" s="13"/>
      <c r="AG206" s="15"/>
      <c r="AH206" s="13"/>
    </row>
    <row r="207" spans="1:34" s="3" customFormat="1" ht="21" customHeight="1" outlineLevel="2" x14ac:dyDescent="0.2">
      <c r="A207" s="64">
        <v>18</v>
      </c>
      <c r="B207" s="65">
        <f t="shared" si="15"/>
        <v>190</v>
      </c>
      <c r="C207" s="66" t="s">
        <v>983</v>
      </c>
      <c r="D207" s="65"/>
      <c r="E207" s="65" t="s">
        <v>515</v>
      </c>
      <c r="F207" s="65" t="s">
        <v>1087</v>
      </c>
      <c r="G207" s="67">
        <v>117</v>
      </c>
      <c r="H207" s="65" t="s">
        <v>963</v>
      </c>
      <c r="I207" s="65" t="s">
        <v>1234</v>
      </c>
      <c r="J207" s="12" t="s">
        <v>517</v>
      </c>
      <c r="K207" s="12" t="s">
        <v>516</v>
      </c>
      <c r="L207" s="12" t="s">
        <v>345</v>
      </c>
      <c r="M207" s="12" t="s">
        <v>328</v>
      </c>
      <c r="N207" s="41">
        <v>224</v>
      </c>
      <c r="O207" s="45">
        <v>129</v>
      </c>
      <c r="P207" s="46">
        <f t="shared" si="14"/>
        <v>9.6318346920317924E-6</v>
      </c>
      <c r="Q207" s="92"/>
      <c r="R207" s="48">
        <f t="shared" si="13"/>
        <v>0</v>
      </c>
      <c r="S207" s="42" t="s">
        <v>1026</v>
      </c>
      <c r="T207" s="13" t="s">
        <v>517</v>
      </c>
      <c r="U207" s="15">
        <v>322</v>
      </c>
      <c r="V207" s="13"/>
      <c r="W207" s="13"/>
      <c r="X207" s="71"/>
      <c r="Y207" s="13"/>
      <c r="Z207" s="13"/>
      <c r="AA207" s="15"/>
      <c r="AB207" s="13"/>
      <c r="AC207" s="13"/>
      <c r="AD207" s="15"/>
      <c r="AE207" s="13"/>
      <c r="AF207" s="13"/>
      <c r="AG207" s="15"/>
      <c r="AH207" s="13"/>
    </row>
    <row r="208" spans="1:34" s="3" customFormat="1" ht="21" customHeight="1" outlineLevel="2" x14ac:dyDescent="0.2">
      <c r="A208" s="64">
        <v>18</v>
      </c>
      <c r="B208" s="65">
        <f t="shared" si="15"/>
        <v>191</v>
      </c>
      <c r="C208" s="66" t="s">
        <v>983</v>
      </c>
      <c r="D208" s="65"/>
      <c r="E208" s="65" t="s">
        <v>518</v>
      </c>
      <c r="F208" s="65" t="s">
        <v>1087</v>
      </c>
      <c r="G208" s="67">
        <v>117</v>
      </c>
      <c r="H208" s="65" t="s">
        <v>963</v>
      </c>
      <c r="I208" s="65" t="s">
        <v>1234</v>
      </c>
      <c r="J208" s="12" t="s">
        <v>520</v>
      </c>
      <c r="K208" s="12" t="s">
        <v>519</v>
      </c>
      <c r="L208" s="12" t="s">
        <v>379</v>
      </c>
      <c r="M208" s="12" t="s">
        <v>328</v>
      </c>
      <c r="N208" s="41">
        <v>2464</v>
      </c>
      <c r="O208" s="45">
        <v>189</v>
      </c>
      <c r="P208" s="46">
        <f t="shared" si="14"/>
        <v>1.411175780460472E-5</v>
      </c>
      <c r="Q208" s="92"/>
      <c r="R208" s="48">
        <f t="shared" si="13"/>
        <v>0</v>
      </c>
      <c r="S208" s="42" t="s">
        <v>1026</v>
      </c>
      <c r="T208" s="13" t="s">
        <v>520</v>
      </c>
      <c r="U208" s="15">
        <v>473</v>
      </c>
      <c r="V208" s="13"/>
      <c r="W208" s="13"/>
      <c r="X208" s="15"/>
      <c r="Y208" s="13"/>
      <c r="Z208" s="13"/>
      <c r="AA208" s="15"/>
      <c r="AB208" s="13"/>
      <c r="AC208" s="13"/>
      <c r="AD208" s="15"/>
      <c r="AE208" s="13"/>
      <c r="AF208" s="13"/>
      <c r="AG208" s="15"/>
      <c r="AH208" s="13"/>
    </row>
    <row r="209" spans="1:34" s="3" customFormat="1" ht="21" customHeight="1" outlineLevel="2" x14ac:dyDescent="0.2">
      <c r="A209" s="64">
        <v>18</v>
      </c>
      <c r="B209" s="65">
        <f t="shared" si="15"/>
        <v>192</v>
      </c>
      <c r="C209" s="66" t="s">
        <v>983</v>
      </c>
      <c r="D209" s="65"/>
      <c r="E209" s="65" t="s">
        <v>466</v>
      </c>
      <c r="F209" s="65" t="s">
        <v>1087</v>
      </c>
      <c r="G209" s="67">
        <v>142</v>
      </c>
      <c r="H209" s="65" t="s">
        <v>963</v>
      </c>
      <c r="I209" s="65" t="s">
        <v>1233</v>
      </c>
      <c r="J209" s="12" t="s">
        <v>468</v>
      </c>
      <c r="K209" s="12" t="s">
        <v>467</v>
      </c>
      <c r="L209" s="12" t="s">
        <v>552</v>
      </c>
      <c r="M209" s="12" t="s">
        <v>324</v>
      </c>
      <c r="N209" s="41">
        <v>1080</v>
      </c>
      <c r="O209" s="45">
        <v>869</v>
      </c>
      <c r="P209" s="46">
        <f t="shared" si="14"/>
        <v>6.4884219747097889E-5</v>
      </c>
      <c r="Q209" s="92"/>
      <c r="R209" s="48">
        <f t="shared" si="13"/>
        <v>0</v>
      </c>
      <c r="S209" s="42" t="s">
        <v>1003</v>
      </c>
      <c r="T209" s="13" t="s">
        <v>468</v>
      </c>
      <c r="U209" s="71">
        <v>1474</v>
      </c>
      <c r="V209" s="13" t="s">
        <v>1025</v>
      </c>
      <c r="W209" s="13" t="s">
        <v>848</v>
      </c>
      <c r="X209" s="15">
        <v>1541</v>
      </c>
      <c r="Y209" s="13" t="s">
        <v>1006</v>
      </c>
      <c r="Z209" s="13" t="s">
        <v>847</v>
      </c>
      <c r="AA209" s="15">
        <v>1473</v>
      </c>
      <c r="AB209" s="13"/>
      <c r="AC209" s="13"/>
      <c r="AD209" s="15"/>
      <c r="AE209" s="13"/>
      <c r="AF209" s="13"/>
      <c r="AG209" s="15"/>
      <c r="AH209" s="13" t="s">
        <v>1035</v>
      </c>
    </row>
    <row r="210" spans="1:34" s="3" customFormat="1" ht="21" customHeight="1" outlineLevel="2" x14ac:dyDescent="0.2">
      <c r="A210" s="64">
        <v>18</v>
      </c>
      <c r="B210" s="65">
        <f t="shared" si="15"/>
        <v>193</v>
      </c>
      <c r="C210" s="66" t="s">
        <v>983</v>
      </c>
      <c r="D210" s="65"/>
      <c r="E210" s="65" t="s">
        <v>469</v>
      </c>
      <c r="F210" s="65" t="s">
        <v>1087</v>
      </c>
      <c r="G210" s="67">
        <v>142</v>
      </c>
      <c r="H210" s="65" t="s">
        <v>963</v>
      </c>
      <c r="I210" s="65" t="s">
        <v>1233</v>
      </c>
      <c r="J210" s="12" t="s">
        <v>471</v>
      </c>
      <c r="K210" s="12" t="s">
        <v>470</v>
      </c>
      <c r="L210" s="12" t="s">
        <v>1252</v>
      </c>
      <c r="M210" s="12" t="s">
        <v>324</v>
      </c>
      <c r="N210" s="41">
        <v>150</v>
      </c>
      <c r="O210" s="45">
        <v>1119</v>
      </c>
      <c r="P210" s="46">
        <f t="shared" si="14"/>
        <v>8.3550566049485087E-5</v>
      </c>
      <c r="Q210" s="92"/>
      <c r="R210" s="48">
        <f t="shared" si="13"/>
        <v>0</v>
      </c>
      <c r="S210" s="42" t="s">
        <v>1003</v>
      </c>
      <c r="T210" s="13" t="s">
        <v>471</v>
      </c>
      <c r="U210" s="15">
        <v>1930</v>
      </c>
      <c r="V210" s="13" t="s">
        <v>1025</v>
      </c>
      <c r="W210" s="13" t="s">
        <v>850</v>
      </c>
      <c r="X210" s="15">
        <v>1927</v>
      </c>
      <c r="Y210" s="13" t="s">
        <v>1006</v>
      </c>
      <c r="Z210" s="13" t="s">
        <v>849</v>
      </c>
      <c r="AA210" s="15">
        <v>1910</v>
      </c>
      <c r="AB210" s="13"/>
      <c r="AC210" s="13"/>
      <c r="AD210" s="15"/>
      <c r="AE210" s="13"/>
      <c r="AF210" s="13"/>
      <c r="AG210" s="15"/>
      <c r="AH210" s="13" t="s">
        <v>1035</v>
      </c>
    </row>
    <row r="211" spans="1:34" s="3" customFormat="1" ht="21" customHeight="1" outlineLevel="2" x14ac:dyDescent="0.2">
      <c r="A211" s="64">
        <v>18</v>
      </c>
      <c r="B211" s="65">
        <f t="shared" si="15"/>
        <v>194</v>
      </c>
      <c r="C211" s="66" t="s">
        <v>983</v>
      </c>
      <c r="D211" s="65"/>
      <c r="E211" s="65" t="s">
        <v>1230</v>
      </c>
      <c r="F211" s="65" t="s">
        <v>1087</v>
      </c>
      <c r="G211" s="67">
        <v>119</v>
      </c>
      <c r="H211" s="65" t="s">
        <v>963</v>
      </c>
      <c r="I211" s="65" t="s">
        <v>1234</v>
      </c>
      <c r="J211" s="12" t="s">
        <v>1251</v>
      </c>
      <c r="K211" s="12" t="s">
        <v>1497</v>
      </c>
      <c r="L211" s="12" t="s">
        <v>1498</v>
      </c>
      <c r="M211" s="12" t="s">
        <v>324</v>
      </c>
      <c r="N211" s="41">
        <v>10000</v>
      </c>
      <c r="O211" s="45">
        <v>59</v>
      </c>
      <c r="P211" s="46">
        <f t="shared" si="14"/>
        <v>4.4052577273633776E-6</v>
      </c>
      <c r="Q211" s="92"/>
      <c r="R211" s="48">
        <f t="shared" si="13"/>
        <v>0</v>
      </c>
      <c r="S211" s="43" t="s">
        <v>1004</v>
      </c>
      <c r="T211" s="14" t="s">
        <v>1251</v>
      </c>
      <c r="U211" s="15">
        <v>94</v>
      </c>
      <c r="V211" s="23"/>
      <c r="W211" s="26"/>
      <c r="X211" s="15"/>
      <c r="Y211" s="23"/>
      <c r="Z211" s="24"/>
      <c r="AA211" s="15"/>
      <c r="AB211" s="13"/>
      <c r="AC211" s="13"/>
      <c r="AD211" s="15"/>
      <c r="AE211" s="13"/>
      <c r="AF211" s="13"/>
      <c r="AG211" s="15"/>
      <c r="AH211" s="13"/>
    </row>
    <row r="212" spans="1:34" s="3" customFormat="1" ht="21" customHeight="1" outlineLevel="2" x14ac:dyDescent="0.2">
      <c r="A212" s="64">
        <v>18</v>
      </c>
      <c r="B212" s="65">
        <f t="shared" si="15"/>
        <v>195</v>
      </c>
      <c r="C212" s="66" t="s">
        <v>983</v>
      </c>
      <c r="D212" s="65"/>
      <c r="E212" s="65" t="s">
        <v>1215</v>
      </c>
      <c r="F212" s="65" t="s">
        <v>1087</v>
      </c>
      <c r="G212" s="67">
        <v>124</v>
      </c>
      <c r="H212" s="65" t="s">
        <v>963</v>
      </c>
      <c r="I212" s="65" t="s">
        <v>1233</v>
      </c>
      <c r="J212" s="12" t="s">
        <v>1240</v>
      </c>
      <c r="K212" s="12" t="s">
        <v>1324</v>
      </c>
      <c r="L212" s="12" t="s">
        <v>1325</v>
      </c>
      <c r="M212" s="12" t="s">
        <v>324</v>
      </c>
      <c r="N212" s="41">
        <v>500</v>
      </c>
      <c r="O212" s="45">
        <v>175</v>
      </c>
      <c r="P212" s="46">
        <f t="shared" si="14"/>
        <v>1.3066442411671035E-5</v>
      </c>
      <c r="Q212" s="92"/>
      <c r="R212" s="48">
        <f t="shared" si="13"/>
        <v>0</v>
      </c>
      <c r="S212" s="42" t="s">
        <v>1039</v>
      </c>
      <c r="T212" s="14" t="s">
        <v>1240</v>
      </c>
      <c r="U212" s="15">
        <v>200</v>
      </c>
      <c r="V212" s="13" t="s">
        <v>1560</v>
      </c>
      <c r="W212" s="13" t="s">
        <v>1561</v>
      </c>
      <c r="X212" s="15">
        <v>200</v>
      </c>
      <c r="Y212" s="13"/>
      <c r="Z212" s="13"/>
      <c r="AA212" s="15"/>
      <c r="AB212" s="13"/>
      <c r="AC212" s="13"/>
      <c r="AD212" s="15"/>
      <c r="AE212" s="13"/>
      <c r="AF212" s="13"/>
      <c r="AG212" s="15"/>
      <c r="AH212" s="13"/>
    </row>
    <row r="213" spans="1:34" s="3" customFormat="1" ht="21" customHeight="1" outlineLevel="2" x14ac:dyDescent="0.2">
      <c r="A213" s="64">
        <v>18</v>
      </c>
      <c r="B213" s="65">
        <f t="shared" si="15"/>
        <v>196</v>
      </c>
      <c r="C213" s="66" t="s">
        <v>983</v>
      </c>
      <c r="D213" s="65"/>
      <c r="E213" s="65" t="s">
        <v>570</v>
      </c>
      <c r="F213" s="65" t="s">
        <v>1087</v>
      </c>
      <c r="G213" s="67">
        <v>0</v>
      </c>
      <c r="H213" s="65" t="s">
        <v>967</v>
      </c>
      <c r="I213" s="65" t="s">
        <v>1234</v>
      </c>
      <c r="J213" s="12" t="s">
        <v>1208</v>
      </c>
      <c r="K213" s="12" t="s">
        <v>1430</v>
      </c>
      <c r="L213" s="12" t="s">
        <v>1334</v>
      </c>
      <c r="M213" s="12" t="s">
        <v>324</v>
      </c>
      <c r="N213" s="41">
        <v>2300</v>
      </c>
      <c r="O213" s="45">
        <v>360</v>
      </c>
      <c r="P213" s="46">
        <f t="shared" ref="P213:P220" si="16">$O213/SUMIFS($O:$O,$A:$A,$A213)</f>
        <v>2.687953867543756E-5</v>
      </c>
      <c r="Q213" s="92"/>
      <c r="R213" s="48">
        <f t="shared" si="13"/>
        <v>0</v>
      </c>
      <c r="S213" s="43" t="s">
        <v>974</v>
      </c>
      <c r="T213" s="14" t="s">
        <v>1208</v>
      </c>
      <c r="U213" s="71" t="s">
        <v>1792</v>
      </c>
      <c r="V213" s="13"/>
      <c r="W213" s="16"/>
      <c r="X213" s="15"/>
      <c r="Y213" s="13"/>
      <c r="Z213" s="13"/>
      <c r="AA213" s="15"/>
      <c r="AB213" s="13"/>
      <c r="AC213" s="13"/>
      <c r="AD213" s="15"/>
      <c r="AE213" s="13"/>
      <c r="AF213" s="13"/>
      <c r="AG213" s="15"/>
      <c r="AH213" s="13"/>
    </row>
    <row r="214" spans="1:34" s="3" customFormat="1" ht="21" customHeight="1" outlineLevel="2" x14ac:dyDescent="0.2">
      <c r="A214" s="64">
        <v>18</v>
      </c>
      <c r="B214" s="65">
        <f t="shared" si="15"/>
        <v>197</v>
      </c>
      <c r="C214" s="66" t="s">
        <v>983</v>
      </c>
      <c r="D214" s="65"/>
      <c r="E214" s="65" t="s">
        <v>581</v>
      </c>
      <c r="F214" s="65" t="s">
        <v>1087</v>
      </c>
      <c r="G214" s="67">
        <v>117</v>
      </c>
      <c r="H214" s="65" t="s">
        <v>963</v>
      </c>
      <c r="I214" s="65" t="s">
        <v>1234</v>
      </c>
      <c r="J214" s="12" t="s">
        <v>583</v>
      </c>
      <c r="K214" s="12" t="s">
        <v>582</v>
      </c>
      <c r="L214" s="12" t="s">
        <v>1363</v>
      </c>
      <c r="M214" s="12" t="s">
        <v>324</v>
      </c>
      <c r="N214" s="41">
        <v>200</v>
      </c>
      <c r="O214" s="45">
        <v>108</v>
      </c>
      <c r="P214" s="46">
        <f t="shared" si="16"/>
        <v>8.0638616026312676E-6</v>
      </c>
      <c r="Q214" s="92"/>
      <c r="R214" s="48">
        <f t="shared" ref="R214:R219" si="17">ROUND($Q$85*P214,0)</f>
        <v>0</v>
      </c>
      <c r="S214" s="42" t="s">
        <v>1004</v>
      </c>
      <c r="T214" s="13" t="s">
        <v>583</v>
      </c>
      <c r="U214" s="15">
        <v>251</v>
      </c>
      <c r="V214" s="13"/>
      <c r="W214" s="13"/>
      <c r="X214" s="15"/>
      <c r="Y214" s="13"/>
      <c r="Z214" s="13"/>
      <c r="AA214" s="15"/>
      <c r="AB214" s="13"/>
      <c r="AC214" s="13"/>
      <c r="AD214" s="15"/>
      <c r="AE214" s="13"/>
      <c r="AF214" s="13"/>
      <c r="AG214" s="15"/>
      <c r="AH214" s="13"/>
    </row>
    <row r="215" spans="1:34" s="3" customFormat="1" ht="21" customHeight="1" outlineLevel="2" x14ac:dyDescent="0.2">
      <c r="A215" s="64">
        <v>18</v>
      </c>
      <c r="B215" s="65">
        <f t="shared" si="15"/>
        <v>198</v>
      </c>
      <c r="C215" s="66" t="s">
        <v>983</v>
      </c>
      <c r="D215" s="65"/>
      <c r="E215" s="65" t="s">
        <v>686</v>
      </c>
      <c r="F215" s="65" t="s">
        <v>1085</v>
      </c>
      <c r="G215" s="67">
        <v>269</v>
      </c>
      <c r="H215" s="65" t="s">
        <v>967</v>
      </c>
      <c r="I215" s="65" t="s">
        <v>1234</v>
      </c>
      <c r="J215" s="12" t="s">
        <v>1148</v>
      </c>
      <c r="K215" s="12" t="s">
        <v>1415</v>
      </c>
      <c r="L215" s="12" t="s">
        <v>12</v>
      </c>
      <c r="M215" s="12" t="s">
        <v>4</v>
      </c>
      <c r="N215" s="41">
        <v>6</v>
      </c>
      <c r="O215" s="45">
        <v>37416</v>
      </c>
      <c r="P215" s="46">
        <f t="shared" si="16"/>
        <v>2.793680053000477E-3</v>
      </c>
      <c r="Q215" s="92"/>
      <c r="R215" s="48">
        <f t="shared" si="17"/>
        <v>0</v>
      </c>
      <c r="S215" s="42" t="s">
        <v>1738</v>
      </c>
      <c r="T215" s="13" t="s">
        <v>1739</v>
      </c>
      <c r="U215" s="71" t="s">
        <v>1792</v>
      </c>
      <c r="V215" s="13"/>
      <c r="W215" s="13"/>
      <c r="X215" s="15"/>
      <c r="Y215" s="13"/>
      <c r="Z215" s="13"/>
      <c r="AA215" s="15"/>
      <c r="AB215" s="13"/>
      <c r="AC215" s="13"/>
      <c r="AD215" s="15"/>
      <c r="AE215" s="13"/>
      <c r="AF215" s="13"/>
      <c r="AG215" s="15"/>
      <c r="AH215" s="13"/>
    </row>
    <row r="216" spans="1:34" s="3" customFormat="1" ht="21" customHeight="1" outlineLevel="2" x14ac:dyDescent="0.2">
      <c r="A216" s="64">
        <v>18</v>
      </c>
      <c r="B216" s="65">
        <f t="shared" si="15"/>
        <v>199</v>
      </c>
      <c r="C216" s="66" t="s">
        <v>983</v>
      </c>
      <c r="D216" s="65"/>
      <c r="E216" s="65" t="s">
        <v>48</v>
      </c>
      <c r="F216" s="65" t="s">
        <v>1086</v>
      </c>
      <c r="G216" s="67">
        <v>313</v>
      </c>
      <c r="H216" s="65" t="s">
        <v>967</v>
      </c>
      <c r="I216" s="65" t="s">
        <v>1233</v>
      </c>
      <c r="J216" s="12" t="s">
        <v>50</v>
      </c>
      <c r="K216" s="12" t="s">
        <v>1348</v>
      </c>
      <c r="L216" s="12" t="s">
        <v>49</v>
      </c>
      <c r="M216" s="12" t="s">
        <v>7</v>
      </c>
      <c r="N216" s="41">
        <v>50</v>
      </c>
      <c r="O216" s="45">
        <v>333</v>
      </c>
      <c r="P216" s="46">
        <f t="shared" si="16"/>
        <v>2.4863573274779744E-5</v>
      </c>
      <c r="Q216" s="92"/>
      <c r="R216" s="48">
        <f t="shared" si="17"/>
        <v>0</v>
      </c>
      <c r="S216" s="42" t="s">
        <v>1545</v>
      </c>
      <c r="T216" s="13" t="s">
        <v>50</v>
      </c>
      <c r="U216" s="71" t="s">
        <v>1792</v>
      </c>
      <c r="V216" s="13" t="s">
        <v>1033</v>
      </c>
      <c r="W216" s="13" t="s">
        <v>1649</v>
      </c>
      <c r="X216" s="71" t="s">
        <v>1792</v>
      </c>
      <c r="Y216" s="13"/>
      <c r="Z216" s="13"/>
      <c r="AA216" s="15"/>
      <c r="AB216" s="13"/>
      <c r="AC216" s="13"/>
      <c r="AD216" s="15"/>
      <c r="AE216" s="13"/>
      <c r="AF216" s="13"/>
      <c r="AG216" s="15"/>
      <c r="AH216" s="13"/>
    </row>
    <row r="217" spans="1:34" s="3" customFormat="1" ht="21" customHeight="1" outlineLevel="2" x14ac:dyDescent="0.2">
      <c r="A217" s="64">
        <v>18</v>
      </c>
      <c r="B217" s="65">
        <f t="shared" si="15"/>
        <v>200</v>
      </c>
      <c r="C217" s="66" t="s">
        <v>983</v>
      </c>
      <c r="D217" s="65" t="s">
        <v>1787</v>
      </c>
      <c r="E217" s="65" t="s">
        <v>1708</v>
      </c>
      <c r="F217" s="65" t="s">
        <v>1087</v>
      </c>
      <c r="G217" s="67">
        <v>313</v>
      </c>
      <c r="H217" s="65" t="s">
        <v>963</v>
      </c>
      <c r="I217" s="65" t="s">
        <v>1234</v>
      </c>
      <c r="J217" s="12" t="s">
        <v>1709</v>
      </c>
      <c r="K217" s="12" t="s">
        <v>1790</v>
      </c>
      <c r="L217" s="12" t="s">
        <v>1254</v>
      </c>
      <c r="M217" s="12" t="s">
        <v>324</v>
      </c>
      <c r="N217" s="41">
        <v>6000</v>
      </c>
      <c r="O217" s="45">
        <v>23</v>
      </c>
      <c r="P217" s="46">
        <f t="shared" si="16"/>
        <v>1.7173038598196219E-6</v>
      </c>
      <c r="Q217" s="92"/>
      <c r="R217" s="48">
        <f t="shared" si="17"/>
        <v>0</v>
      </c>
      <c r="S217" s="42" t="s">
        <v>1580</v>
      </c>
      <c r="T217" s="13" t="s">
        <v>1709</v>
      </c>
      <c r="U217" s="15">
        <v>23</v>
      </c>
      <c r="V217" s="13"/>
      <c r="W217" s="13"/>
      <c r="X217" s="15"/>
      <c r="Y217" s="13"/>
      <c r="Z217" s="13"/>
      <c r="AA217" s="15"/>
      <c r="AB217" s="13"/>
      <c r="AC217" s="13"/>
      <c r="AD217" s="15"/>
      <c r="AE217" s="13"/>
      <c r="AF217" s="13"/>
      <c r="AG217" s="15"/>
      <c r="AH217" s="13"/>
    </row>
    <row r="218" spans="1:34" s="3" customFormat="1" ht="21" customHeight="1" outlineLevel="2" x14ac:dyDescent="0.2">
      <c r="A218" s="64">
        <v>18</v>
      </c>
      <c r="B218" s="65">
        <f t="shared" si="15"/>
        <v>201</v>
      </c>
      <c r="C218" s="66" t="s">
        <v>983</v>
      </c>
      <c r="D218" s="65"/>
      <c r="E218" s="65" t="s">
        <v>750</v>
      </c>
      <c r="F218" s="65" t="s">
        <v>1085</v>
      </c>
      <c r="G218" s="67">
        <v>132</v>
      </c>
      <c r="H218" s="65" t="s">
        <v>967</v>
      </c>
      <c r="I218" s="65" t="s">
        <v>1234</v>
      </c>
      <c r="J218" s="12" t="s">
        <v>752</v>
      </c>
      <c r="K218" s="12" t="s">
        <v>1377</v>
      </c>
      <c r="L218" s="12" t="s">
        <v>751</v>
      </c>
      <c r="M218" s="12" t="s">
        <v>4</v>
      </c>
      <c r="N218" s="41">
        <v>30</v>
      </c>
      <c r="O218" s="45">
        <v>6248</v>
      </c>
      <c r="P218" s="47">
        <f t="shared" si="16"/>
        <v>4.6650932678926073E-4</v>
      </c>
      <c r="Q218" s="92"/>
      <c r="R218" s="48">
        <f t="shared" si="17"/>
        <v>0</v>
      </c>
      <c r="S218" s="42" t="s">
        <v>1142</v>
      </c>
      <c r="T218" s="13" t="s">
        <v>752</v>
      </c>
      <c r="U218" s="71" t="s">
        <v>1792</v>
      </c>
      <c r="V218" s="13"/>
      <c r="W218" s="13"/>
      <c r="X218" s="15"/>
      <c r="Y218" s="13"/>
      <c r="Z218" s="13"/>
      <c r="AA218" s="15"/>
      <c r="AB218" s="13"/>
      <c r="AC218" s="13"/>
      <c r="AD218" s="15"/>
      <c r="AE218" s="13"/>
      <c r="AF218" s="13"/>
      <c r="AG218" s="15"/>
      <c r="AH218" s="13"/>
    </row>
    <row r="219" spans="1:34" s="3" customFormat="1" ht="21" customHeight="1" outlineLevel="2" x14ac:dyDescent="0.2">
      <c r="A219" s="64">
        <v>18</v>
      </c>
      <c r="B219" s="65">
        <f t="shared" si="15"/>
        <v>202</v>
      </c>
      <c r="C219" s="66" t="s">
        <v>983</v>
      </c>
      <c r="D219" s="65"/>
      <c r="E219" s="65" t="s">
        <v>625</v>
      </c>
      <c r="F219" s="65" t="s">
        <v>1087</v>
      </c>
      <c r="G219" s="67">
        <v>621</v>
      </c>
      <c r="H219" s="65" t="s">
        <v>963</v>
      </c>
      <c r="I219" s="65" t="s">
        <v>1234</v>
      </c>
      <c r="J219" s="12" t="s">
        <v>627</v>
      </c>
      <c r="K219" s="12" t="s">
        <v>626</v>
      </c>
      <c r="L219" s="12" t="s">
        <v>1442</v>
      </c>
      <c r="M219" s="12" t="s">
        <v>324</v>
      </c>
      <c r="N219" s="41">
        <v>4500</v>
      </c>
      <c r="O219" s="45">
        <v>53</v>
      </c>
      <c r="P219" s="47">
        <f t="shared" si="16"/>
        <v>3.9572654161060851E-6</v>
      </c>
      <c r="Q219" s="92"/>
      <c r="R219" s="48">
        <f t="shared" si="17"/>
        <v>0</v>
      </c>
      <c r="S219" s="42" t="s">
        <v>1003</v>
      </c>
      <c r="T219" s="13" t="s">
        <v>627</v>
      </c>
      <c r="U219" s="15">
        <v>133</v>
      </c>
      <c r="V219" s="13"/>
      <c r="W219" s="13"/>
      <c r="X219" s="15"/>
      <c r="Y219" s="13"/>
      <c r="Z219" s="13"/>
      <c r="AA219" s="15"/>
      <c r="AB219" s="13"/>
      <c r="AC219" s="13"/>
      <c r="AD219" s="15"/>
      <c r="AE219" s="13"/>
      <c r="AF219" s="13"/>
      <c r="AG219" s="15"/>
      <c r="AH219" s="13"/>
    </row>
    <row r="220" spans="1:34" s="3" customFormat="1" ht="21" customHeight="1" outlineLevel="2" x14ac:dyDescent="0.2">
      <c r="A220" s="64">
        <v>18</v>
      </c>
      <c r="B220" s="65">
        <f t="shared" si="15"/>
        <v>203</v>
      </c>
      <c r="C220" s="66" t="s">
        <v>983</v>
      </c>
      <c r="D220" s="65"/>
      <c r="E220" s="65" t="s">
        <v>640</v>
      </c>
      <c r="F220" s="65" t="s">
        <v>1087</v>
      </c>
      <c r="G220" s="67">
        <v>114</v>
      </c>
      <c r="H220" s="65" t="s">
        <v>963</v>
      </c>
      <c r="I220" s="65" t="s">
        <v>1233</v>
      </c>
      <c r="J220" s="12" t="s">
        <v>642</v>
      </c>
      <c r="K220" s="12" t="s">
        <v>641</v>
      </c>
      <c r="L220" s="12" t="s">
        <v>1396</v>
      </c>
      <c r="M220" s="12" t="s">
        <v>324</v>
      </c>
      <c r="N220" s="41">
        <v>700</v>
      </c>
      <c r="O220" s="45">
        <v>63</v>
      </c>
      <c r="P220" s="47">
        <f t="shared" si="16"/>
        <v>4.7039192682015727E-6</v>
      </c>
      <c r="Q220" s="93"/>
      <c r="R220" s="48">
        <f>ROUND($Q$85*P220,0)</f>
        <v>0</v>
      </c>
      <c r="S220" s="42" t="s">
        <v>1564</v>
      </c>
      <c r="T220" s="13" t="s">
        <v>642</v>
      </c>
      <c r="U220" s="15">
        <v>158</v>
      </c>
      <c r="V220" s="13" t="s">
        <v>1131</v>
      </c>
      <c r="W220" s="14" t="s">
        <v>834</v>
      </c>
      <c r="X220" s="15">
        <v>174</v>
      </c>
      <c r="Y220" s="13" t="s">
        <v>1013</v>
      </c>
      <c r="Z220" s="14" t="s">
        <v>833</v>
      </c>
      <c r="AA220" s="15">
        <v>173</v>
      </c>
      <c r="AB220" s="13"/>
      <c r="AC220" s="14"/>
      <c r="AD220" s="15"/>
      <c r="AE220" s="13"/>
      <c r="AF220" s="13"/>
      <c r="AG220" s="15"/>
      <c r="AH220" s="13"/>
    </row>
    <row r="221" spans="1:34" s="3" customFormat="1" ht="21" customHeight="1" outlineLevel="1" x14ac:dyDescent="0.2">
      <c r="A221" s="64" t="s">
        <v>1806</v>
      </c>
      <c r="B221" s="65"/>
      <c r="C221" s="66"/>
      <c r="D221" s="65"/>
      <c r="E221" s="65"/>
      <c r="F221" s="65"/>
      <c r="G221" s="67"/>
      <c r="H221" s="65"/>
      <c r="I221" s="65"/>
      <c r="J221" s="12"/>
      <c r="K221" s="12"/>
      <c r="L221" s="12"/>
      <c r="M221" s="12"/>
      <c r="N221" s="41"/>
      <c r="O221" s="45">
        <f>SUBTOTAL(9,O85:O220)</f>
        <v>13393087</v>
      </c>
      <c r="P221" s="47"/>
      <c r="Q221" s="75"/>
      <c r="R221" s="48"/>
      <c r="S221" s="42"/>
      <c r="T221" s="13"/>
      <c r="U221" s="15"/>
      <c r="V221" s="13"/>
      <c r="W221" s="14"/>
      <c r="X221" s="15"/>
      <c r="Y221" s="13"/>
      <c r="Z221" s="14"/>
      <c r="AA221" s="15"/>
      <c r="AB221" s="13"/>
      <c r="AC221" s="14"/>
      <c r="AD221" s="15"/>
      <c r="AE221" s="13"/>
      <c r="AF221" s="13"/>
      <c r="AG221" s="15"/>
      <c r="AH221" s="13"/>
    </row>
    <row r="222" spans="1:34" s="3" customFormat="1" ht="21" customHeight="1" outlineLevel="2" x14ac:dyDescent="0.2">
      <c r="A222" s="64">
        <v>20</v>
      </c>
      <c r="B222" s="65">
        <f>B220+1</f>
        <v>204</v>
      </c>
      <c r="C222" s="66" t="s">
        <v>983</v>
      </c>
      <c r="D222" s="65"/>
      <c r="E222" s="65" t="s">
        <v>213</v>
      </c>
      <c r="F222" s="65" t="s">
        <v>1086</v>
      </c>
      <c r="G222" s="67">
        <v>249</v>
      </c>
      <c r="H222" s="65" t="s">
        <v>963</v>
      </c>
      <c r="I222" s="65" t="s">
        <v>1234</v>
      </c>
      <c r="J222" s="12" t="s">
        <v>215</v>
      </c>
      <c r="K222" s="12" t="s">
        <v>1388</v>
      </c>
      <c r="L222" s="12" t="s">
        <v>214</v>
      </c>
      <c r="M222" s="12" t="s">
        <v>35</v>
      </c>
      <c r="N222" s="41">
        <v>853</v>
      </c>
      <c r="O222" s="45">
        <v>98625</v>
      </c>
      <c r="P222" s="46">
        <f t="shared" ref="P222:P253" si="18">$O222/SUMIFS($O:$O,$A:$A,$A222)</f>
        <v>6.2189305696836771E-3</v>
      </c>
      <c r="Q222" s="91"/>
      <c r="R222" s="48">
        <f>ROUND($Q$222*P222,0)</f>
        <v>0</v>
      </c>
      <c r="S222" s="42" t="s">
        <v>997</v>
      </c>
      <c r="T222" s="13" t="s">
        <v>215</v>
      </c>
      <c r="U222" s="71">
        <v>115218</v>
      </c>
      <c r="V222" s="13"/>
      <c r="W222" s="13"/>
      <c r="X222" s="15"/>
      <c r="Y222" s="13"/>
      <c r="Z222" s="13"/>
      <c r="AA222" s="15"/>
      <c r="AB222" s="13"/>
      <c r="AC222" s="13"/>
      <c r="AD222" s="15"/>
      <c r="AE222" s="13"/>
      <c r="AF222" s="13"/>
      <c r="AG222" s="15"/>
      <c r="AH222" s="13"/>
    </row>
    <row r="223" spans="1:34" s="3" customFormat="1" ht="21" customHeight="1" outlineLevel="2" x14ac:dyDescent="0.2">
      <c r="A223" s="64">
        <v>20</v>
      </c>
      <c r="B223" s="65">
        <f t="shared" si="15"/>
        <v>205</v>
      </c>
      <c r="C223" s="66" t="s">
        <v>983</v>
      </c>
      <c r="D223" s="65"/>
      <c r="E223" s="65" t="s">
        <v>216</v>
      </c>
      <c r="F223" s="65" t="s">
        <v>1086</v>
      </c>
      <c r="G223" s="67">
        <v>249</v>
      </c>
      <c r="H223" s="65" t="s">
        <v>963</v>
      </c>
      <c r="I223" s="65" t="s">
        <v>1234</v>
      </c>
      <c r="J223" s="12" t="s">
        <v>218</v>
      </c>
      <c r="K223" s="12" t="s">
        <v>1389</v>
      </c>
      <c r="L223" s="12" t="s">
        <v>217</v>
      </c>
      <c r="M223" s="12" t="s">
        <v>35</v>
      </c>
      <c r="N223" s="41">
        <v>287</v>
      </c>
      <c r="O223" s="45">
        <v>132499</v>
      </c>
      <c r="P223" s="46">
        <f t="shared" si="18"/>
        <v>8.3549007001522679E-3</v>
      </c>
      <c r="Q223" s="92"/>
      <c r="R223" s="48">
        <f t="shared" ref="R223:R286" si="19">ROUND($Q$222*P223,0)</f>
        <v>0</v>
      </c>
      <c r="S223" s="42" t="s">
        <v>997</v>
      </c>
      <c r="T223" s="13" t="s">
        <v>218</v>
      </c>
      <c r="U223" s="15">
        <v>154791</v>
      </c>
      <c r="V223" s="13"/>
      <c r="W223" s="13"/>
      <c r="X223" s="15"/>
      <c r="Y223" s="13"/>
      <c r="Z223" s="13"/>
      <c r="AA223" s="15"/>
      <c r="AB223" s="13"/>
      <c r="AC223" s="13"/>
      <c r="AD223" s="15"/>
      <c r="AE223" s="13"/>
      <c r="AF223" s="13"/>
      <c r="AG223" s="15"/>
      <c r="AH223" s="13"/>
    </row>
    <row r="224" spans="1:34" s="3" customFormat="1" ht="21" customHeight="1" outlineLevel="2" x14ac:dyDescent="0.2">
      <c r="A224" s="64">
        <v>20</v>
      </c>
      <c r="B224" s="65">
        <f t="shared" si="15"/>
        <v>206</v>
      </c>
      <c r="C224" s="66" t="s">
        <v>983</v>
      </c>
      <c r="D224" s="65"/>
      <c r="E224" s="65" t="s">
        <v>219</v>
      </c>
      <c r="F224" s="65" t="s">
        <v>1086</v>
      </c>
      <c r="G224" s="67">
        <v>249</v>
      </c>
      <c r="H224" s="65" t="s">
        <v>963</v>
      </c>
      <c r="I224" s="65" t="s">
        <v>1234</v>
      </c>
      <c r="J224" s="12" t="s">
        <v>221</v>
      </c>
      <c r="K224" s="12" t="s">
        <v>1390</v>
      </c>
      <c r="L224" s="12" t="s">
        <v>220</v>
      </c>
      <c r="M224" s="12" t="s">
        <v>35</v>
      </c>
      <c r="N224" s="41">
        <v>311</v>
      </c>
      <c r="O224" s="45">
        <v>158445</v>
      </c>
      <c r="P224" s="46">
        <f t="shared" si="18"/>
        <v>9.9909602444971379E-3</v>
      </c>
      <c r="Q224" s="92"/>
      <c r="R224" s="48">
        <f t="shared" si="19"/>
        <v>0</v>
      </c>
      <c r="S224" s="42" t="s">
        <v>997</v>
      </c>
      <c r="T224" s="13" t="s">
        <v>221</v>
      </c>
      <c r="U224" s="71">
        <v>185103</v>
      </c>
      <c r="V224" s="13"/>
      <c r="W224" s="13"/>
      <c r="X224" s="15"/>
      <c r="Y224" s="13"/>
      <c r="Z224" s="13"/>
      <c r="AA224" s="15"/>
      <c r="AB224" s="13"/>
      <c r="AC224" s="13"/>
      <c r="AD224" s="15"/>
      <c r="AE224" s="13"/>
      <c r="AF224" s="13"/>
      <c r="AG224" s="15"/>
      <c r="AH224" s="13"/>
    </row>
    <row r="225" spans="1:34" s="3" customFormat="1" ht="21" customHeight="1" outlineLevel="2" x14ac:dyDescent="0.2">
      <c r="A225" s="64">
        <v>20</v>
      </c>
      <c r="B225" s="65">
        <f t="shared" si="15"/>
        <v>207</v>
      </c>
      <c r="C225" s="66" t="s">
        <v>983</v>
      </c>
      <c r="D225" s="65"/>
      <c r="E225" s="65" t="s">
        <v>1076</v>
      </c>
      <c r="F225" s="65" t="s">
        <v>1086</v>
      </c>
      <c r="G225" s="67">
        <v>249</v>
      </c>
      <c r="H225" s="65" t="s">
        <v>963</v>
      </c>
      <c r="I225" s="65" t="s">
        <v>1234</v>
      </c>
      <c r="J225" s="12" t="s">
        <v>1101</v>
      </c>
      <c r="K225" s="12" t="s">
        <v>1117</v>
      </c>
      <c r="L225" s="12" t="s">
        <v>1387</v>
      </c>
      <c r="M225" s="12" t="s">
        <v>35</v>
      </c>
      <c r="N225" s="41">
        <v>157</v>
      </c>
      <c r="O225" s="45">
        <v>70044</v>
      </c>
      <c r="P225" s="46">
        <f t="shared" si="18"/>
        <v>4.4167175951627217E-3</v>
      </c>
      <c r="Q225" s="92"/>
      <c r="R225" s="48">
        <f t="shared" si="19"/>
        <v>0</v>
      </c>
      <c r="S225" s="42" t="s">
        <v>997</v>
      </c>
      <c r="T225" s="13" t="s">
        <v>1101</v>
      </c>
      <c r="U225" s="15">
        <v>89078</v>
      </c>
      <c r="V225" s="13"/>
      <c r="W225" s="13"/>
      <c r="X225" s="15"/>
      <c r="Y225" s="13"/>
      <c r="Z225" s="13"/>
      <c r="AA225" s="15"/>
      <c r="AB225" s="13"/>
      <c r="AC225" s="13"/>
      <c r="AD225" s="15"/>
      <c r="AE225" s="13"/>
      <c r="AF225" s="13"/>
      <c r="AG225" s="15"/>
      <c r="AH225" s="13"/>
    </row>
    <row r="226" spans="1:34" s="3" customFormat="1" ht="21" customHeight="1" outlineLevel="2" x14ac:dyDescent="0.2">
      <c r="A226" s="64">
        <v>20</v>
      </c>
      <c r="B226" s="65">
        <f t="shared" si="15"/>
        <v>208</v>
      </c>
      <c r="C226" s="66" t="s">
        <v>983</v>
      </c>
      <c r="D226" s="65"/>
      <c r="E226" s="65" t="s">
        <v>1722</v>
      </c>
      <c r="F226" s="65" t="s">
        <v>1087</v>
      </c>
      <c r="G226" s="67">
        <v>117</v>
      </c>
      <c r="H226" s="65" t="s">
        <v>963</v>
      </c>
      <c r="I226" s="65" t="s">
        <v>1233</v>
      </c>
      <c r="J226" s="12">
        <v>657200980</v>
      </c>
      <c r="K226" s="12" t="s">
        <v>1114</v>
      </c>
      <c r="L226" s="12" t="s">
        <v>344</v>
      </c>
      <c r="M226" s="12" t="s">
        <v>328</v>
      </c>
      <c r="N226" s="41">
        <v>6000</v>
      </c>
      <c r="O226" s="45">
        <v>121</v>
      </c>
      <c r="P226" s="46">
        <f t="shared" si="18"/>
        <v>7.6298159587500628E-6</v>
      </c>
      <c r="Q226" s="92"/>
      <c r="R226" s="48">
        <f t="shared" si="19"/>
        <v>0</v>
      </c>
      <c r="S226" s="42" t="s">
        <v>1168</v>
      </c>
      <c r="T226" s="13" t="s">
        <v>1098</v>
      </c>
      <c r="U226" s="15">
        <v>182</v>
      </c>
      <c r="V226" s="13" t="s">
        <v>1015</v>
      </c>
      <c r="W226" s="13" t="s">
        <v>1169</v>
      </c>
      <c r="X226" s="15">
        <v>197</v>
      </c>
      <c r="Y226" s="13" t="s">
        <v>1004</v>
      </c>
      <c r="Z226" s="13" t="s">
        <v>1170</v>
      </c>
      <c r="AA226" s="15">
        <v>175</v>
      </c>
      <c r="AB226" s="13"/>
      <c r="AC226" s="13"/>
      <c r="AD226" s="15"/>
      <c r="AE226" s="13"/>
      <c r="AF226" s="13"/>
      <c r="AG226" s="15"/>
      <c r="AH226" s="13" t="s">
        <v>1706</v>
      </c>
    </row>
    <row r="227" spans="1:34" s="3" customFormat="1" ht="21" customHeight="1" outlineLevel="2" x14ac:dyDescent="0.2">
      <c r="A227" s="64">
        <v>20</v>
      </c>
      <c r="B227" s="65">
        <f t="shared" si="15"/>
        <v>209</v>
      </c>
      <c r="C227" s="66" t="s">
        <v>983</v>
      </c>
      <c r="D227" s="65"/>
      <c r="E227" s="65" t="s">
        <v>1723</v>
      </c>
      <c r="F227" s="65" t="s">
        <v>1087</v>
      </c>
      <c r="G227" s="67">
        <v>117</v>
      </c>
      <c r="H227" s="65" t="s">
        <v>963</v>
      </c>
      <c r="I227" s="65" t="s">
        <v>1233</v>
      </c>
      <c r="J227" s="12">
        <v>657200990</v>
      </c>
      <c r="K227" s="12" t="s">
        <v>1115</v>
      </c>
      <c r="L227" s="12" t="s">
        <v>521</v>
      </c>
      <c r="M227" s="12" t="s">
        <v>328</v>
      </c>
      <c r="N227" s="41">
        <v>11000</v>
      </c>
      <c r="O227" s="45">
        <v>153</v>
      </c>
      <c r="P227" s="46">
        <f t="shared" si="18"/>
        <v>9.6476185263533849E-6</v>
      </c>
      <c r="Q227" s="92"/>
      <c r="R227" s="48">
        <f t="shared" si="19"/>
        <v>0</v>
      </c>
      <c r="S227" s="43" t="s">
        <v>1168</v>
      </c>
      <c r="T227" s="13" t="s">
        <v>1099</v>
      </c>
      <c r="U227" s="15">
        <v>229</v>
      </c>
      <c r="V227" s="13" t="s">
        <v>1015</v>
      </c>
      <c r="W227" s="13" t="s">
        <v>1171</v>
      </c>
      <c r="X227" s="15">
        <v>249</v>
      </c>
      <c r="Y227" s="13" t="s">
        <v>1004</v>
      </c>
      <c r="Z227" s="16" t="s">
        <v>1172</v>
      </c>
      <c r="AA227" s="15">
        <v>220</v>
      </c>
      <c r="AB227" s="13"/>
      <c r="AC227" s="13"/>
      <c r="AD227" s="15"/>
      <c r="AE227" s="13"/>
      <c r="AF227" s="13"/>
      <c r="AG227" s="15"/>
      <c r="AH227" s="13" t="s">
        <v>1706</v>
      </c>
    </row>
    <row r="228" spans="1:34" s="3" customFormat="1" ht="21" customHeight="1" outlineLevel="2" x14ac:dyDescent="0.2">
      <c r="A228" s="64">
        <v>20</v>
      </c>
      <c r="B228" s="65">
        <f t="shared" si="15"/>
        <v>210</v>
      </c>
      <c r="C228" s="66" t="s">
        <v>983</v>
      </c>
      <c r="D228" s="65"/>
      <c r="E228" s="65" t="s">
        <v>443</v>
      </c>
      <c r="F228" s="65" t="s">
        <v>1087</v>
      </c>
      <c r="G228" s="67">
        <v>117</v>
      </c>
      <c r="H228" s="65" t="s">
        <v>963</v>
      </c>
      <c r="I228" s="65" t="s">
        <v>1234</v>
      </c>
      <c r="J228" s="12" t="s">
        <v>444</v>
      </c>
      <c r="K228" s="12" t="s">
        <v>1724</v>
      </c>
      <c r="L228" s="12" t="s">
        <v>1252</v>
      </c>
      <c r="M228" s="12" t="s">
        <v>324</v>
      </c>
      <c r="N228" s="41">
        <v>37700</v>
      </c>
      <c r="O228" s="45">
        <v>198</v>
      </c>
      <c r="P228" s="46">
        <f t="shared" si="18"/>
        <v>1.2485153387045556E-5</v>
      </c>
      <c r="Q228" s="92"/>
      <c r="R228" s="48">
        <f t="shared" si="19"/>
        <v>0</v>
      </c>
      <c r="S228" s="43" t="s">
        <v>1004</v>
      </c>
      <c r="T228" s="13" t="s">
        <v>444</v>
      </c>
      <c r="U228" s="15">
        <v>424</v>
      </c>
      <c r="V228" s="13"/>
      <c r="W228" s="13"/>
      <c r="X228" s="15"/>
      <c r="Y228" s="13"/>
      <c r="Z228" s="16"/>
      <c r="AA228" s="15"/>
      <c r="AB228" s="13"/>
      <c r="AC228" s="13"/>
      <c r="AD228" s="15"/>
      <c r="AE228" s="13"/>
      <c r="AF228" s="13"/>
      <c r="AG228" s="15"/>
      <c r="AH228" s="13"/>
    </row>
    <row r="229" spans="1:34" s="3" customFormat="1" ht="21" customHeight="1" outlineLevel="2" x14ac:dyDescent="0.2">
      <c r="A229" s="64">
        <v>20</v>
      </c>
      <c r="B229" s="65">
        <f t="shared" si="15"/>
        <v>211</v>
      </c>
      <c r="C229" s="66" t="s">
        <v>983</v>
      </c>
      <c r="D229" s="65"/>
      <c r="E229" s="65" t="s">
        <v>1657</v>
      </c>
      <c r="F229" s="65" t="s">
        <v>1086</v>
      </c>
      <c r="G229" s="67">
        <v>119</v>
      </c>
      <c r="H229" s="65" t="s">
        <v>967</v>
      </c>
      <c r="I229" s="65" t="s">
        <v>1234</v>
      </c>
      <c r="J229" s="12" t="s">
        <v>1658</v>
      </c>
      <c r="K229" s="12" t="s">
        <v>1659</v>
      </c>
      <c r="L229" s="12" t="s">
        <v>1660</v>
      </c>
      <c r="M229" s="12" t="s">
        <v>11</v>
      </c>
      <c r="N229" s="41">
        <v>300</v>
      </c>
      <c r="O229" s="45">
        <v>331292</v>
      </c>
      <c r="P229" s="47">
        <f t="shared" si="18"/>
        <v>2.0890057757076246E-2</v>
      </c>
      <c r="Q229" s="92"/>
      <c r="R229" s="48">
        <f t="shared" si="19"/>
        <v>0</v>
      </c>
      <c r="S229" s="42" t="s">
        <v>1576</v>
      </c>
      <c r="T229" s="13" t="s">
        <v>1658</v>
      </c>
      <c r="U229" s="71" t="s">
        <v>1792</v>
      </c>
      <c r="V229" s="13"/>
      <c r="W229" s="13"/>
      <c r="X229" s="15"/>
      <c r="Y229" s="14"/>
      <c r="Z229" s="13"/>
      <c r="AA229" s="15"/>
      <c r="AB229" s="13"/>
      <c r="AC229" s="13"/>
      <c r="AD229" s="15"/>
      <c r="AE229" s="13"/>
      <c r="AF229" s="13"/>
      <c r="AG229" s="15"/>
      <c r="AH229" s="13"/>
    </row>
    <row r="230" spans="1:34" s="3" customFormat="1" ht="21" customHeight="1" outlineLevel="2" x14ac:dyDescent="0.2">
      <c r="A230" s="64">
        <v>20</v>
      </c>
      <c r="B230" s="65">
        <f t="shared" si="15"/>
        <v>212</v>
      </c>
      <c r="C230" s="66" t="s">
        <v>983</v>
      </c>
      <c r="D230" s="65"/>
      <c r="E230" s="65" t="s">
        <v>1661</v>
      </c>
      <c r="F230" s="65" t="s">
        <v>1086</v>
      </c>
      <c r="G230" s="67">
        <v>119</v>
      </c>
      <c r="H230" s="65" t="s">
        <v>967</v>
      </c>
      <c r="I230" s="65" t="s">
        <v>1234</v>
      </c>
      <c r="J230" s="12" t="s">
        <v>1662</v>
      </c>
      <c r="K230" s="12" t="s">
        <v>1663</v>
      </c>
      <c r="L230" s="12" t="s">
        <v>1664</v>
      </c>
      <c r="M230" s="12" t="s">
        <v>11</v>
      </c>
      <c r="N230" s="41">
        <v>100</v>
      </c>
      <c r="O230" s="45">
        <v>828231</v>
      </c>
      <c r="P230" s="46">
        <f t="shared" si="18"/>
        <v>5.2225207449020851E-2</v>
      </c>
      <c r="Q230" s="92"/>
      <c r="R230" s="48">
        <f t="shared" si="19"/>
        <v>0</v>
      </c>
      <c r="S230" s="42" t="s">
        <v>1576</v>
      </c>
      <c r="T230" s="13" t="s">
        <v>1662</v>
      </c>
      <c r="U230" s="71" t="s">
        <v>1792</v>
      </c>
      <c r="V230" s="13"/>
      <c r="W230" s="13"/>
      <c r="X230" s="15"/>
      <c r="Y230" s="13"/>
      <c r="Z230" s="13"/>
      <c r="AA230" s="15"/>
      <c r="AB230" s="13"/>
      <c r="AC230" s="13"/>
      <c r="AD230" s="15"/>
      <c r="AE230" s="13"/>
      <c r="AF230" s="13"/>
      <c r="AG230" s="15"/>
      <c r="AH230" s="13"/>
    </row>
    <row r="231" spans="1:34" s="3" customFormat="1" ht="21" customHeight="1" outlineLevel="2" x14ac:dyDescent="0.2">
      <c r="A231" s="64">
        <v>20</v>
      </c>
      <c r="B231" s="65">
        <f t="shared" si="15"/>
        <v>213</v>
      </c>
      <c r="C231" s="66" t="s">
        <v>983</v>
      </c>
      <c r="D231" s="65"/>
      <c r="E231" s="65" t="s">
        <v>313</v>
      </c>
      <c r="F231" s="65" t="s">
        <v>1086</v>
      </c>
      <c r="G231" s="67">
        <v>219</v>
      </c>
      <c r="H231" s="65" t="s">
        <v>963</v>
      </c>
      <c r="I231" s="65" t="s">
        <v>1234</v>
      </c>
      <c r="J231" s="12" t="s">
        <v>316</v>
      </c>
      <c r="K231" s="12" t="s">
        <v>314</v>
      </c>
      <c r="L231" s="12" t="s">
        <v>315</v>
      </c>
      <c r="M231" s="12" t="s">
        <v>7</v>
      </c>
      <c r="N231" s="41">
        <v>5720</v>
      </c>
      <c r="O231" s="45">
        <v>7501</v>
      </c>
      <c r="P231" s="46">
        <f t="shared" si="18"/>
        <v>4.7298553311226623E-4</v>
      </c>
      <c r="Q231" s="92"/>
      <c r="R231" s="48">
        <f t="shared" si="19"/>
        <v>0</v>
      </c>
      <c r="S231" s="42" t="s">
        <v>1003</v>
      </c>
      <c r="T231" s="13" t="s">
        <v>316</v>
      </c>
      <c r="U231" s="15">
        <v>12475</v>
      </c>
      <c r="V231" s="13"/>
      <c r="W231" s="13"/>
      <c r="X231" s="15"/>
      <c r="Y231" s="13"/>
      <c r="Z231" s="13"/>
      <c r="AA231" s="15"/>
      <c r="AB231" s="13"/>
      <c r="AC231" s="13"/>
      <c r="AD231" s="15"/>
      <c r="AE231" s="13"/>
      <c r="AF231" s="13"/>
      <c r="AG231" s="15"/>
      <c r="AH231" s="13"/>
    </row>
    <row r="232" spans="1:34" s="3" customFormat="1" ht="21" customHeight="1" outlineLevel="2" x14ac:dyDescent="0.2">
      <c r="A232" s="64">
        <v>20</v>
      </c>
      <c r="B232" s="65">
        <f t="shared" si="15"/>
        <v>214</v>
      </c>
      <c r="C232" s="66" t="s">
        <v>983</v>
      </c>
      <c r="D232" s="65"/>
      <c r="E232" s="65" t="s">
        <v>317</v>
      </c>
      <c r="F232" s="65" t="s">
        <v>1086</v>
      </c>
      <c r="G232" s="67">
        <v>219</v>
      </c>
      <c r="H232" s="65" t="s">
        <v>963</v>
      </c>
      <c r="I232" s="65" t="s">
        <v>1234</v>
      </c>
      <c r="J232" s="12" t="s">
        <v>320</v>
      </c>
      <c r="K232" s="12" t="s">
        <v>318</v>
      </c>
      <c r="L232" s="12" t="s">
        <v>319</v>
      </c>
      <c r="M232" s="12" t="s">
        <v>7</v>
      </c>
      <c r="N232" s="41">
        <v>8180</v>
      </c>
      <c r="O232" s="45">
        <v>5033</v>
      </c>
      <c r="P232" s="47">
        <f t="shared" si="18"/>
        <v>3.1736251008586001E-4</v>
      </c>
      <c r="Q232" s="92"/>
      <c r="R232" s="48">
        <f t="shared" si="19"/>
        <v>0</v>
      </c>
      <c r="S232" s="42" t="s">
        <v>1003</v>
      </c>
      <c r="T232" s="14" t="s">
        <v>320</v>
      </c>
      <c r="U232" s="15">
        <v>8368</v>
      </c>
      <c r="V232" s="13"/>
      <c r="W232" s="13"/>
      <c r="X232" s="15"/>
      <c r="Y232" s="13"/>
      <c r="Z232" s="13"/>
      <c r="AA232" s="15"/>
      <c r="AB232" s="13"/>
      <c r="AC232" s="13"/>
      <c r="AD232" s="15"/>
      <c r="AE232" s="13"/>
      <c r="AF232" s="13"/>
      <c r="AG232" s="15"/>
      <c r="AH232" s="13"/>
    </row>
    <row r="233" spans="1:34" s="3" customFormat="1" ht="21" customHeight="1" outlineLevel="2" x14ac:dyDescent="0.2">
      <c r="A233" s="64">
        <v>20</v>
      </c>
      <c r="B233" s="65">
        <f t="shared" si="15"/>
        <v>215</v>
      </c>
      <c r="C233" s="66" t="s">
        <v>984</v>
      </c>
      <c r="D233" s="65"/>
      <c r="E233" s="65" t="s">
        <v>395</v>
      </c>
      <c r="F233" s="65" t="s">
        <v>1087</v>
      </c>
      <c r="G233" s="67">
        <v>421</v>
      </c>
      <c r="H233" s="65" t="s">
        <v>963</v>
      </c>
      <c r="I233" s="65" t="s">
        <v>1234</v>
      </c>
      <c r="J233" s="12" t="s">
        <v>397</v>
      </c>
      <c r="K233" s="12" t="s">
        <v>396</v>
      </c>
      <c r="L233" s="12" t="s">
        <v>1335</v>
      </c>
      <c r="M233" s="12" t="s">
        <v>324</v>
      </c>
      <c r="N233" s="41">
        <v>30</v>
      </c>
      <c r="O233" s="45">
        <v>13190</v>
      </c>
      <c r="P233" s="47">
        <f t="shared" si="18"/>
        <v>8.3171299583399434E-4</v>
      </c>
      <c r="Q233" s="92"/>
      <c r="R233" s="48">
        <f t="shared" si="19"/>
        <v>0</v>
      </c>
      <c r="S233" s="42" t="s">
        <v>1000</v>
      </c>
      <c r="T233" s="13" t="s">
        <v>397</v>
      </c>
      <c r="U233" s="15">
        <v>16051</v>
      </c>
      <c r="V233" s="13"/>
      <c r="W233" s="13"/>
      <c r="X233" s="15"/>
      <c r="Y233" s="13"/>
      <c r="Z233" s="13"/>
      <c r="AA233" s="15"/>
      <c r="AB233" s="13"/>
      <c r="AC233" s="13"/>
      <c r="AD233" s="15"/>
      <c r="AE233" s="13"/>
      <c r="AF233" s="13"/>
      <c r="AG233" s="15"/>
      <c r="AH233" s="13"/>
    </row>
    <row r="234" spans="1:34" s="3" customFormat="1" ht="21" customHeight="1" outlineLevel="2" x14ac:dyDescent="0.2">
      <c r="A234" s="64">
        <v>20</v>
      </c>
      <c r="B234" s="65">
        <f t="shared" si="15"/>
        <v>216</v>
      </c>
      <c r="C234" s="66" t="s">
        <v>984</v>
      </c>
      <c r="D234" s="65"/>
      <c r="E234" s="65" t="s">
        <v>398</v>
      </c>
      <c r="F234" s="65" t="s">
        <v>1087</v>
      </c>
      <c r="G234" s="67">
        <v>421</v>
      </c>
      <c r="H234" s="65" t="s">
        <v>963</v>
      </c>
      <c r="I234" s="65" t="s">
        <v>1234</v>
      </c>
      <c r="J234" s="12" t="s">
        <v>400</v>
      </c>
      <c r="K234" s="12" t="s">
        <v>399</v>
      </c>
      <c r="L234" s="12" t="s">
        <v>1318</v>
      </c>
      <c r="M234" s="12" t="s">
        <v>324</v>
      </c>
      <c r="N234" s="41">
        <v>30</v>
      </c>
      <c r="O234" s="45">
        <v>21103</v>
      </c>
      <c r="P234" s="46">
        <f t="shared" si="18"/>
        <v>1.3306777370041534E-3</v>
      </c>
      <c r="Q234" s="92"/>
      <c r="R234" s="48">
        <f t="shared" si="19"/>
        <v>0</v>
      </c>
      <c r="S234" s="42" t="s">
        <v>1000</v>
      </c>
      <c r="T234" s="13" t="s">
        <v>400</v>
      </c>
      <c r="U234" s="15">
        <v>25682</v>
      </c>
      <c r="V234" s="13"/>
      <c r="W234" s="13"/>
      <c r="X234" s="15"/>
      <c r="Y234" s="13"/>
      <c r="Z234" s="13"/>
      <c r="AA234" s="15"/>
      <c r="AB234" s="13"/>
      <c r="AC234" s="13"/>
      <c r="AD234" s="15"/>
      <c r="AE234" s="13"/>
      <c r="AF234" s="13"/>
      <c r="AG234" s="15"/>
      <c r="AH234" s="13"/>
    </row>
    <row r="235" spans="1:34" s="3" customFormat="1" ht="21" customHeight="1" outlineLevel="2" x14ac:dyDescent="0.2">
      <c r="A235" s="64">
        <v>20</v>
      </c>
      <c r="B235" s="65">
        <f t="shared" si="15"/>
        <v>217</v>
      </c>
      <c r="C235" s="66" t="s">
        <v>984</v>
      </c>
      <c r="D235" s="65"/>
      <c r="E235" s="65" t="s">
        <v>401</v>
      </c>
      <c r="F235" s="65" t="s">
        <v>1087</v>
      </c>
      <c r="G235" s="67">
        <v>421</v>
      </c>
      <c r="H235" s="65" t="s">
        <v>963</v>
      </c>
      <c r="I235" s="65" t="s">
        <v>1234</v>
      </c>
      <c r="J235" s="12" t="s">
        <v>403</v>
      </c>
      <c r="K235" s="12" t="s">
        <v>402</v>
      </c>
      <c r="L235" s="12" t="s">
        <v>1336</v>
      </c>
      <c r="M235" s="12" t="s">
        <v>324</v>
      </c>
      <c r="N235" s="41">
        <v>30</v>
      </c>
      <c r="O235" s="45">
        <v>26380</v>
      </c>
      <c r="P235" s="46">
        <f t="shared" si="18"/>
        <v>1.6634259916679887E-3</v>
      </c>
      <c r="Q235" s="92"/>
      <c r="R235" s="48">
        <f t="shared" si="19"/>
        <v>0</v>
      </c>
      <c r="S235" s="42" t="s">
        <v>1000</v>
      </c>
      <c r="T235" s="13" t="s">
        <v>403</v>
      </c>
      <c r="U235" s="15">
        <v>32104</v>
      </c>
      <c r="V235" s="13"/>
      <c r="W235" s="13"/>
      <c r="X235" s="15"/>
      <c r="Y235" s="13"/>
      <c r="Z235" s="13"/>
      <c r="AA235" s="15"/>
      <c r="AB235" s="13"/>
      <c r="AC235" s="13"/>
      <c r="AD235" s="15"/>
      <c r="AE235" s="13"/>
      <c r="AF235" s="13"/>
      <c r="AG235" s="15"/>
      <c r="AH235" s="13"/>
    </row>
    <row r="236" spans="1:34" s="3" customFormat="1" ht="21" customHeight="1" outlineLevel="2" x14ac:dyDescent="0.2">
      <c r="A236" s="64">
        <v>20</v>
      </c>
      <c r="B236" s="65">
        <f t="shared" si="15"/>
        <v>218</v>
      </c>
      <c r="C236" s="66" t="s">
        <v>983</v>
      </c>
      <c r="D236" s="65"/>
      <c r="E236" s="65" t="s">
        <v>1071</v>
      </c>
      <c r="F236" s="65" t="s">
        <v>1087</v>
      </c>
      <c r="G236" s="67">
        <v>113</v>
      </c>
      <c r="H236" s="65" t="s">
        <v>963</v>
      </c>
      <c r="I236" s="65" t="s">
        <v>1234</v>
      </c>
      <c r="J236" s="12" t="s">
        <v>597</v>
      </c>
      <c r="K236" s="12" t="s">
        <v>596</v>
      </c>
      <c r="L236" s="12" t="s">
        <v>1351</v>
      </c>
      <c r="M236" s="12" t="s">
        <v>324</v>
      </c>
      <c r="N236" s="41">
        <v>30</v>
      </c>
      <c r="O236" s="45">
        <v>543</v>
      </c>
      <c r="P236" s="46">
        <f t="shared" si="18"/>
        <v>3.4239587319018874E-5</v>
      </c>
      <c r="Q236" s="92"/>
      <c r="R236" s="48">
        <f t="shared" si="19"/>
        <v>0</v>
      </c>
      <c r="S236" s="42" t="s">
        <v>1133</v>
      </c>
      <c r="T236" s="13" t="s">
        <v>597</v>
      </c>
      <c r="U236" s="15">
        <v>853</v>
      </c>
      <c r="V236" s="13"/>
      <c r="W236" s="13"/>
      <c r="X236" s="15"/>
      <c r="Y236" s="13"/>
      <c r="Z236" s="13"/>
      <c r="AA236" s="15"/>
      <c r="AB236" s="13"/>
      <c r="AC236" s="13"/>
      <c r="AD236" s="15"/>
      <c r="AE236" s="13"/>
      <c r="AF236" s="13"/>
      <c r="AG236" s="15"/>
      <c r="AH236" s="13"/>
    </row>
    <row r="237" spans="1:34" s="3" customFormat="1" ht="21" customHeight="1" outlineLevel="2" x14ac:dyDescent="0.2">
      <c r="A237" s="64">
        <v>20</v>
      </c>
      <c r="B237" s="65">
        <f t="shared" si="15"/>
        <v>219</v>
      </c>
      <c r="C237" s="66" t="s">
        <v>983</v>
      </c>
      <c r="D237" s="65"/>
      <c r="E237" s="65" t="s">
        <v>598</v>
      </c>
      <c r="F237" s="65" t="s">
        <v>1087</v>
      </c>
      <c r="G237" s="67">
        <v>113</v>
      </c>
      <c r="H237" s="65" t="s">
        <v>963</v>
      </c>
      <c r="I237" s="65" t="s">
        <v>1234</v>
      </c>
      <c r="J237" s="12" t="s">
        <v>600</v>
      </c>
      <c r="K237" s="12" t="s">
        <v>599</v>
      </c>
      <c r="L237" s="12" t="s">
        <v>1317</v>
      </c>
      <c r="M237" s="12" t="s">
        <v>324</v>
      </c>
      <c r="N237" s="41">
        <v>100</v>
      </c>
      <c r="O237" s="45">
        <v>815</v>
      </c>
      <c r="P237" s="47">
        <f t="shared" si="18"/>
        <v>5.1390909143647112E-5</v>
      </c>
      <c r="Q237" s="92"/>
      <c r="R237" s="48">
        <f t="shared" si="19"/>
        <v>0</v>
      </c>
      <c r="S237" s="42" t="s">
        <v>1133</v>
      </c>
      <c r="T237" s="13" t="s">
        <v>600</v>
      </c>
      <c r="U237" s="15">
        <v>1280</v>
      </c>
      <c r="V237" s="13"/>
      <c r="W237" s="13"/>
      <c r="X237" s="15"/>
      <c r="Y237" s="13"/>
      <c r="Z237" s="13"/>
      <c r="AA237" s="15"/>
      <c r="AB237" s="13"/>
      <c r="AC237" s="13"/>
      <c r="AD237" s="15"/>
      <c r="AE237" s="13"/>
      <c r="AF237" s="13"/>
      <c r="AG237" s="15"/>
      <c r="AH237" s="13"/>
    </row>
    <row r="238" spans="1:34" s="3" customFormat="1" ht="21" customHeight="1" outlineLevel="2" x14ac:dyDescent="0.2">
      <c r="A238" s="64">
        <v>20</v>
      </c>
      <c r="B238" s="65">
        <f t="shared" si="15"/>
        <v>220</v>
      </c>
      <c r="C238" s="66" t="s">
        <v>983</v>
      </c>
      <c r="D238" s="65"/>
      <c r="E238" s="65" t="s">
        <v>239</v>
      </c>
      <c r="F238" s="65" t="s">
        <v>1086</v>
      </c>
      <c r="G238" s="67">
        <v>214</v>
      </c>
      <c r="H238" s="65" t="s">
        <v>963</v>
      </c>
      <c r="I238" s="65" t="s">
        <v>1233</v>
      </c>
      <c r="J238" s="12" t="s">
        <v>240</v>
      </c>
      <c r="K238" s="12" t="s">
        <v>1392</v>
      </c>
      <c r="L238" s="12" t="s">
        <v>36</v>
      </c>
      <c r="M238" s="12" t="s">
        <v>7</v>
      </c>
      <c r="N238" s="41">
        <v>21160</v>
      </c>
      <c r="O238" s="45">
        <v>725</v>
      </c>
      <c r="P238" s="47">
        <f t="shared" si="18"/>
        <v>4.571583942226277E-5</v>
      </c>
      <c r="Q238" s="92"/>
      <c r="R238" s="48">
        <f t="shared" si="19"/>
        <v>0</v>
      </c>
      <c r="S238" s="42" t="s">
        <v>996</v>
      </c>
      <c r="T238" s="13" t="s">
        <v>240</v>
      </c>
      <c r="U238" s="15">
        <v>1849</v>
      </c>
      <c r="V238" s="13" t="s">
        <v>1524</v>
      </c>
      <c r="W238" s="13" t="s">
        <v>890</v>
      </c>
      <c r="X238" s="15">
        <v>1813</v>
      </c>
      <c r="Y238" s="13"/>
      <c r="Z238" s="13"/>
      <c r="AA238" s="15"/>
      <c r="AB238" s="13"/>
      <c r="AC238" s="13"/>
      <c r="AD238" s="15"/>
      <c r="AE238" s="13"/>
      <c r="AF238" s="13"/>
      <c r="AG238" s="15"/>
      <c r="AH238" s="13"/>
    </row>
    <row r="239" spans="1:34" s="3" customFormat="1" ht="21" customHeight="1" outlineLevel="2" x14ac:dyDescent="0.2">
      <c r="A239" s="64">
        <v>20</v>
      </c>
      <c r="B239" s="65">
        <f t="shared" si="15"/>
        <v>221</v>
      </c>
      <c r="C239" s="66" t="s">
        <v>983</v>
      </c>
      <c r="D239" s="65"/>
      <c r="E239" s="65" t="s">
        <v>241</v>
      </c>
      <c r="F239" s="65" t="s">
        <v>1086</v>
      </c>
      <c r="G239" s="67">
        <v>214</v>
      </c>
      <c r="H239" s="65" t="s">
        <v>963</v>
      </c>
      <c r="I239" s="65" t="s">
        <v>1234</v>
      </c>
      <c r="J239" s="12" t="s">
        <v>243</v>
      </c>
      <c r="K239" s="12" t="s">
        <v>1393</v>
      </c>
      <c r="L239" s="12" t="s">
        <v>242</v>
      </c>
      <c r="M239" s="12" t="s">
        <v>7</v>
      </c>
      <c r="N239" s="41">
        <v>2700</v>
      </c>
      <c r="O239" s="45">
        <v>1186</v>
      </c>
      <c r="P239" s="47">
        <f t="shared" si="18"/>
        <v>7.4784807661798126E-5</v>
      </c>
      <c r="Q239" s="92"/>
      <c r="R239" s="48">
        <f t="shared" si="19"/>
        <v>0</v>
      </c>
      <c r="S239" s="42" t="s">
        <v>1524</v>
      </c>
      <c r="T239" s="13" t="s">
        <v>1675</v>
      </c>
      <c r="U239" s="15">
        <v>2965</v>
      </c>
      <c r="V239" s="13"/>
      <c r="W239" s="13"/>
      <c r="X239" s="15"/>
      <c r="Y239" s="13"/>
      <c r="Z239" s="13"/>
      <c r="AA239" s="15"/>
      <c r="AB239" s="13"/>
      <c r="AC239" s="13"/>
      <c r="AD239" s="15"/>
      <c r="AE239" s="13"/>
      <c r="AF239" s="13"/>
      <c r="AG239" s="15"/>
      <c r="AH239" s="13"/>
    </row>
    <row r="240" spans="1:34" s="3" customFormat="1" ht="21" customHeight="1" outlineLevel="2" x14ac:dyDescent="0.2">
      <c r="A240" s="64">
        <v>20</v>
      </c>
      <c r="B240" s="65">
        <f t="shared" si="15"/>
        <v>222</v>
      </c>
      <c r="C240" s="66" t="s">
        <v>983</v>
      </c>
      <c r="D240" s="65"/>
      <c r="E240" s="65" t="s">
        <v>1665</v>
      </c>
      <c r="F240" s="65" t="s">
        <v>1086</v>
      </c>
      <c r="G240" s="67">
        <v>439</v>
      </c>
      <c r="H240" s="65" t="s">
        <v>963</v>
      </c>
      <c r="I240" s="65" t="s">
        <v>1234</v>
      </c>
      <c r="J240" s="12" t="s">
        <v>1666</v>
      </c>
      <c r="K240" s="12" t="s">
        <v>1667</v>
      </c>
      <c r="L240" s="12" t="s">
        <v>1668</v>
      </c>
      <c r="M240" s="12" t="s">
        <v>11</v>
      </c>
      <c r="N240" s="41">
        <v>3</v>
      </c>
      <c r="O240" s="45">
        <v>576879</v>
      </c>
      <c r="P240" s="47">
        <f t="shared" si="18"/>
        <v>3.6375872731138653E-2</v>
      </c>
      <c r="Q240" s="92"/>
      <c r="R240" s="48">
        <f t="shared" si="19"/>
        <v>0</v>
      </c>
      <c r="S240" s="42" t="s">
        <v>1559</v>
      </c>
      <c r="T240" s="13" t="s">
        <v>1666</v>
      </c>
      <c r="U240" s="15">
        <v>576879</v>
      </c>
      <c r="V240" s="13"/>
      <c r="W240" s="13"/>
      <c r="X240" s="15"/>
      <c r="Y240" s="13"/>
      <c r="Z240" s="13"/>
      <c r="AA240" s="15"/>
      <c r="AB240" s="13"/>
      <c r="AC240" s="13"/>
      <c r="AD240" s="15"/>
      <c r="AE240" s="13"/>
      <c r="AF240" s="13"/>
      <c r="AG240" s="15"/>
      <c r="AH240" s="13"/>
    </row>
    <row r="241" spans="1:34" s="3" customFormat="1" ht="21" customHeight="1" outlineLevel="2" x14ac:dyDescent="0.2">
      <c r="A241" s="64">
        <v>20</v>
      </c>
      <c r="B241" s="65">
        <f t="shared" si="15"/>
        <v>223</v>
      </c>
      <c r="C241" s="66" t="s">
        <v>983</v>
      </c>
      <c r="D241" s="65"/>
      <c r="E241" s="65" t="s">
        <v>1687</v>
      </c>
      <c r="F241" s="65" t="s">
        <v>1086</v>
      </c>
      <c r="G241" s="67">
        <v>439</v>
      </c>
      <c r="H241" s="65" t="s">
        <v>963</v>
      </c>
      <c r="I241" s="65" t="s">
        <v>1234</v>
      </c>
      <c r="J241" s="12">
        <v>643309211</v>
      </c>
      <c r="K241" s="12" t="s">
        <v>1688</v>
      </c>
      <c r="L241" s="12" t="s">
        <v>1689</v>
      </c>
      <c r="M241" s="12" t="s">
        <v>11</v>
      </c>
      <c r="N241" s="41">
        <v>200</v>
      </c>
      <c r="O241" s="45">
        <v>138670</v>
      </c>
      <c r="P241" s="46">
        <f t="shared" si="18"/>
        <v>8.744021314048521E-3</v>
      </c>
      <c r="Q241" s="92"/>
      <c r="R241" s="48">
        <f t="shared" si="19"/>
        <v>0</v>
      </c>
      <c r="S241" s="42" t="s">
        <v>1006</v>
      </c>
      <c r="T241" s="13">
        <v>643309211</v>
      </c>
      <c r="U241" s="15">
        <v>149914</v>
      </c>
      <c r="V241" s="13"/>
      <c r="W241" s="13"/>
      <c r="X241" s="15"/>
      <c r="Y241" s="13"/>
      <c r="Z241" s="13"/>
      <c r="AA241" s="15"/>
      <c r="AB241" s="13"/>
      <c r="AC241" s="13"/>
      <c r="AD241" s="15"/>
      <c r="AE241" s="13"/>
      <c r="AF241" s="13"/>
      <c r="AG241" s="15"/>
      <c r="AH241" s="13"/>
    </row>
    <row r="242" spans="1:34" s="3" customFormat="1" ht="21" customHeight="1" outlineLevel="2" x14ac:dyDescent="0.2">
      <c r="A242" s="64">
        <v>20</v>
      </c>
      <c r="B242" s="65">
        <f t="shared" si="15"/>
        <v>224</v>
      </c>
      <c r="C242" s="66" t="s">
        <v>983</v>
      </c>
      <c r="D242" s="65"/>
      <c r="E242" s="65" t="s">
        <v>270</v>
      </c>
      <c r="F242" s="65" t="s">
        <v>1086</v>
      </c>
      <c r="G242" s="67">
        <v>439</v>
      </c>
      <c r="H242" s="65" t="s">
        <v>963</v>
      </c>
      <c r="I242" s="65" t="s">
        <v>1234</v>
      </c>
      <c r="J242" s="12" t="s">
        <v>273</v>
      </c>
      <c r="K242" s="12" t="s">
        <v>271</v>
      </c>
      <c r="L242" s="12" t="s">
        <v>272</v>
      </c>
      <c r="M242" s="12" t="s">
        <v>35</v>
      </c>
      <c r="N242" s="41">
        <v>153</v>
      </c>
      <c r="O242" s="45">
        <v>493507</v>
      </c>
      <c r="P242" s="46">
        <f t="shared" si="18"/>
        <v>3.1118740366569149E-2</v>
      </c>
      <c r="Q242" s="92"/>
      <c r="R242" s="48">
        <f t="shared" si="19"/>
        <v>0</v>
      </c>
      <c r="S242" s="42" t="s">
        <v>1559</v>
      </c>
      <c r="T242" s="13" t="s">
        <v>273</v>
      </c>
      <c r="U242" s="15">
        <v>576879</v>
      </c>
      <c r="V242" s="13"/>
      <c r="W242" s="13"/>
      <c r="X242" s="15"/>
      <c r="Y242" s="13"/>
      <c r="Z242" s="13"/>
      <c r="AA242" s="15"/>
      <c r="AB242" s="13"/>
      <c r="AC242" s="13"/>
      <c r="AD242" s="15"/>
      <c r="AE242" s="13"/>
      <c r="AF242" s="13"/>
      <c r="AG242" s="15"/>
      <c r="AH242" s="13"/>
    </row>
    <row r="243" spans="1:34" s="3" customFormat="1" ht="21" customHeight="1" outlineLevel="2" x14ac:dyDescent="0.2">
      <c r="A243" s="64">
        <v>20</v>
      </c>
      <c r="B243" s="65">
        <f t="shared" si="15"/>
        <v>225</v>
      </c>
      <c r="C243" s="66" t="s">
        <v>983</v>
      </c>
      <c r="D243" s="65"/>
      <c r="E243" s="65" t="s">
        <v>421</v>
      </c>
      <c r="F243" s="65" t="s">
        <v>1087</v>
      </c>
      <c r="G243" s="67">
        <v>339</v>
      </c>
      <c r="H243" s="65" t="s">
        <v>963</v>
      </c>
      <c r="I243" s="65" t="s">
        <v>1233</v>
      </c>
      <c r="J243" s="12" t="s">
        <v>423</v>
      </c>
      <c r="K243" s="12" t="s">
        <v>422</v>
      </c>
      <c r="L243" s="12" t="s">
        <v>1315</v>
      </c>
      <c r="M243" s="12" t="s">
        <v>324</v>
      </c>
      <c r="N243" s="41">
        <v>28</v>
      </c>
      <c r="O243" s="45">
        <v>9140</v>
      </c>
      <c r="P243" s="46">
        <f t="shared" si="18"/>
        <v>5.7633485837169888E-4</v>
      </c>
      <c r="Q243" s="92"/>
      <c r="R243" s="48">
        <f t="shared" si="19"/>
        <v>0</v>
      </c>
      <c r="S243" s="42" t="s">
        <v>1559</v>
      </c>
      <c r="T243" s="13" t="s">
        <v>423</v>
      </c>
      <c r="U243" s="15">
        <v>32641</v>
      </c>
      <c r="V243" s="13" t="s">
        <v>1039</v>
      </c>
      <c r="W243" s="13" t="s">
        <v>1716</v>
      </c>
      <c r="X243" s="15">
        <v>22849</v>
      </c>
      <c r="Y243" s="13"/>
      <c r="Z243" s="13"/>
      <c r="AA243" s="15"/>
      <c r="AB243" s="13"/>
      <c r="AC243" s="13"/>
      <c r="AD243" s="15"/>
      <c r="AE243" s="13"/>
      <c r="AF243" s="13"/>
      <c r="AG243" s="15"/>
      <c r="AH243" s="13"/>
    </row>
    <row r="244" spans="1:34" s="3" customFormat="1" ht="21" customHeight="1" outlineLevel="2" x14ac:dyDescent="0.2">
      <c r="A244" s="64">
        <v>20</v>
      </c>
      <c r="B244" s="65">
        <f t="shared" si="15"/>
        <v>226</v>
      </c>
      <c r="C244" s="66" t="s">
        <v>983</v>
      </c>
      <c r="D244" s="65"/>
      <c r="E244" s="65" t="s">
        <v>424</v>
      </c>
      <c r="F244" s="65" t="s">
        <v>1087</v>
      </c>
      <c r="G244" s="67">
        <v>339</v>
      </c>
      <c r="H244" s="65" t="s">
        <v>963</v>
      </c>
      <c r="I244" s="65" t="s">
        <v>1233</v>
      </c>
      <c r="J244" s="12" t="s">
        <v>426</v>
      </c>
      <c r="K244" s="12" t="s">
        <v>425</v>
      </c>
      <c r="L244" s="12" t="s">
        <v>1254</v>
      </c>
      <c r="M244" s="12" t="s">
        <v>324</v>
      </c>
      <c r="N244" s="41">
        <v>28</v>
      </c>
      <c r="O244" s="45">
        <v>17762</v>
      </c>
      <c r="P244" s="46">
        <f t="shared" si="18"/>
        <v>1.1200065376803191E-3</v>
      </c>
      <c r="Q244" s="92"/>
      <c r="R244" s="48">
        <f t="shared" si="19"/>
        <v>0</v>
      </c>
      <c r="S244" s="42" t="s">
        <v>1559</v>
      </c>
      <c r="T244" s="13" t="s">
        <v>426</v>
      </c>
      <c r="U244" s="15">
        <v>63435</v>
      </c>
      <c r="V244" s="13" t="s">
        <v>1039</v>
      </c>
      <c r="W244" s="13" t="s">
        <v>1717</v>
      </c>
      <c r="X244" s="15">
        <v>44405</v>
      </c>
      <c r="Y244" s="13"/>
      <c r="Z244" s="13"/>
      <c r="AA244" s="15"/>
      <c r="AB244" s="13"/>
      <c r="AC244" s="13"/>
      <c r="AD244" s="15"/>
      <c r="AE244" s="13"/>
      <c r="AF244" s="13"/>
      <c r="AG244" s="15"/>
      <c r="AH244" s="13"/>
    </row>
    <row r="245" spans="1:34" s="3" customFormat="1" ht="21" customHeight="1" outlineLevel="2" x14ac:dyDescent="0.2">
      <c r="A245" s="64">
        <v>20</v>
      </c>
      <c r="B245" s="65">
        <f t="shared" si="15"/>
        <v>227</v>
      </c>
      <c r="C245" s="66" t="s">
        <v>983</v>
      </c>
      <c r="D245" s="65"/>
      <c r="E245" s="65" t="s">
        <v>405</v>
      </c>
      <c r="F245" s="65" t="s">
        <v>1087</v>
      </c>
      <c r="G245" s="67">
        <v>119</v>
      </c>
      <c r="H245" s="65" t="s">
        <v>963</v>
      </c>
      <c r="I245" s="65" t="s">
        <v>1233</v>
      </c>
      <c r="J245" s="12" t="s">
        <v>406</v>
      </c>
      <c r="K245" s="12" t="s">
        <v>1712</v>
      </c>
      <c r="L245" s="12" t="s">
        <v>502</v>
      </c>
      <c r="M245" s="12" t="s">
        <v>324</v>
      </c>
      <c r="N245" s="41">
        <v>12840</v>
      </c>
      <c r="O245" s="45">
        <v>371</v>
      </c>
      <c r="P245" s="46">
        <f t="shared" si="18"/>
        <v>2.3393898518151017E-5</v>
      </c>
      <c r="Q245" s="92"/>
      <c r="R245" s="48">
        <f t="shared" si="19"/>
        <v>0</v>
      </c>
      <c r="S245" s="42" t="s">
        <v>1020</v>
      </c>
      <c r="T245" s="13" t="s">
        <v>406</v>
      </c>
      <c r="U245" s="15">
        <v>927</v>
      </c>
      <c r="V245" s="13" t="s">
        <v>1133</v>
      </c>
      <c r="W245" s="13" t="s">
        <v>843</v>
      </c>
      <c r="X245" s="15">
        <v>1133</v>
      </c>
      <c r="Y245" s="13" t="s">
        <v>1139</v>
      </c>
      <c r="Z245" s="13" t="s">
        <v>1158</v>
      </c>
      <c r="AA245" s="15">
        <v>1225</v>
      </c>
      <c r="AB245" s="13" t="s">
        <v>989</v>
      </c>
      <c r="AC245" s="13" t="s">
        <v>844</v>
      </c>
      <c r="AD245" s="15">
        <v>1230</v>
      </c>
      <c r="AE245" s="13" t="s">
        <v>1175</v>
      </c>
      <c r="AF245" s="13" t="s">
        <v>1713</v>
      </c>
      <c r="AG245" s="15">
        <v>1048</v>
      </c>
      <c r="AH245" s="13" t="s">
        <v>1010</v>
      </c>
    </row>
    <row r="246" spans="1:34" s="3" customFormat="1" ht="21" customHeight="1" outlineLevel="2" x14ac:dyDescent="0.2">
      <c r="A246" s="64">
        <v>20</v>
      </c>
      <c r="B246" s="65">
        <f t="shared" si="15"/>
        <v>228</v>
      </c>
      <c r="C246" s="66" t="s">
        <v>983</v>
      </c>
      <c r="D246" s="65"/>
      <c r="E246" s="65" t="s">
        <v>407</v>
      </c>
      <c r="F246" s="65" t="s">
        <v>1087</v>
      </c>
      <c r="G246" s="67">
        <v>119</v>
      </c>
      <c r="H246" s="65" t="s">
        <v>963</v>
      </c>
      <c r="I246" s="65" t="s">
        <v>1233</v>
      </c>
      <c r="J246" s="12" t="s">
        <v>408</v>
      </c>
      <c r="K246" s="12" t="s">
        <v>1714</v>
      </c>
      <c r="L246" s="12" t="s">
        <v>552</v>
      </c>
      <c r="M246" s="12" t="s">
        <v>324</v>
      </c>
      <c r="N246" s="41">
        <v>9000</v>
      </c>
      <c r="O246" s="45">
        <v>524</v>
      </c>
      <c r="P246" s="46">
        <f t="shared" si="18"/>
        <v>3.3041517044504404E-5</v>
      </c>
      <c r="Q246" s="92"/>
      <c r="R246" s="48">
        <f t="shared" si="19"/>
        <v>0</v>
      </c>
      <c r="S246" s="42" t="s">
        <v>1020</v>
      </c>
      <c r="T246" s="13" t="s">
        <v>408</v>
      </c>
      <c r="U246" s="15">
        <v>1395</v>
      </c>
      <c r="V246" s="13" t="s">
        <v>1133</v>
      </c>
      <c r="W246" s="13" t="s">
        <v>841</v>
      </c>
      <c r="X246" s="15">
        <v>1406</v>
      </c>
      <c r="Y246" s="13" t="s">
        <v>1139</v>
      </c>
      <c r="Z246" s="13" t="s">
        <v>1157</v>
      </c>
      <c r="AA246" s="15">
        <v>1531</v>
      </c>
      <c r="AB246" s="13" t="s">
        <v>989</v>
      </c>
      <c r="AC246" s="13" t="s">
        <v>842</v>
      </c>
      <c r="AD246" s="15">
        <v>1541</v>
      </c>
      <c r="AE246" s="13" t="s">
        <v>1175</v>
      </c>
      <c r="AF246" s="13" t="s">
        <v>1715</v>
      </c>
      <c r="AG246" s="15">
        <v>1311</v>
      </c>
      <c r="AH246" s="13" t="s">
        <v>1010</v>
      </c>
    </row>
    <row r="247" spans="1:34" s="3" customFormat="1" ht="21" customHeight="1" outlineLevel="2" x14ac:dyDescent="0.2">
      <c r="A247" s="64">
        <v>20</v>
      </c>
      <c r="B247" s="65">
        <f t="shared" ref="B247:B310" si="20">B246+1</f>
        <v>229</v>
      </c>
      <c r="C247" s="66" t="s">
        <v>983</v>
      </c>
      <c r="D247" s="65"/>
      <c r="E247" s="65" t="s">
        <v>433</v>
      </c>
      <c r="F247" s="65" t="s">
        <v>1087</v>
      </c>
      <c r="G247" s="67">
        <v>322</v>
      </c>
      <c r="H247" s="65" t="s">
        <v>963</v>
      </c>
      <c r="I247" s="65" t="s">
        <v>1234</v>
      </c>
      <c r="J247" s="12" t="s">
        <v>435</v>
      </c>
      <c r="K247" s="12" t="s">
        <v>1384</v>
      </c>
      <c r="L247" s="12" t="s">
        <v>434</v>
      </c>
      <c r="M247" s="12" t="s">
        <v>238</v>
      </c>
      <c r="N247" s="41">
        <v>26040</v>
      </c>
      <c r="O247" s="45">
        <v>499</v>
      </c>
      <c r="P247" s="46">
        <f t="shared" si="18"/>
        <v>3.1465108788564302E-5</v>
      </c>
      <c r="Q247" s="92"/>
      <c r="R247" s="48">
        <f t="shared" si="19"/>
        <v>0</v>
      </c>
      <c r="S247" s="42" t="s">
        <v>1006</v>
      </c>
      <c r="T247" s="13" t="s">
        <v>435</v>
      </c>
      <c r="U247" s="15">
        <v>627</v>
      </c>
      <c r="V247" s="13"/>
      <c r="W247" s="13"/>
      <c r="X247" s="15"/>
      <c r="Y247" s="13"/>
      <c r="Z247" s="13"/>
      <c r="AA247" s="15"/>
      <c r="AB247" s="13"/>
      <c r="AC247" s="13"/>
      <c r="AD247" s="15"/>
      <c r="AE247" s="13"/>
      <c r="AF247" s="13"/>
      <c r="AG247" s="15"/>
      <c r="AH247" s="13"/>
    </row>
    <row r="248" spans="1:34" s="3" customFormat="1" ht="21" customHeight="1" outlineLevel="2" x14ac:dyDescent="0.2">
      <c r="A248" s="64">
        <v>20</v>
      </c>
      <c r="B248" s="65">
        <f t="shared" si="20"/>
        <v>230</v>
      </c>
      <c r="C248" s="66" t="s">
        <v>983</v>
      </c>
      <c r="D248" s="65"/>
      <c r="E248" s="65" t="s">
        <v>436</v>
      </c>
      <c r="F248" s="65" t="s">
        <v>1087</v>
      </c>
      <c r="G248" s="67">
        <v>322</v>
      </c>
      <c r="H248" s="65" t="s">
        <v>967</v>
      </c>
      <c r="I248" s="65" t="s">
        <v>1234</v>
      </c>
      <c r="J248" s="12" t="s">
        <v>437</v>
      </c>
      <c r="K248" s="12" t="s">
        <v>1482</v>
      </c>
      <c r="L248" s="12" t="s">
        <v>377</v>
      </c>
      <c r="M248" s="12" t="s">
        <v>4</v>
      </c>
      <c r="N248" s="41">
        <v>67</v>
      </c>
      <c r="O248" s="45">
        <v>8095</v>
      </c>
      <c r="P248" s="46">
        <f t="shared" si="18"/>
        <v>5.104409932734029E-4</v>
      </c>
      <c r="Q248" s="92"/>
      <c r="R248" s="48">
        <f t="shared" si="19"/>
        <v>0</v>
      </c>
      <c r="S248" s="42" t="s">
        <v>1038</v>
      </c>
      <c r="T248" s="13" t="s">
        <v>437</v>
      </c>
      <c r="U248" s="71" t="s">
        <v>1792</v>
      </c>
      <c r="V248" s="13"/>
      <c r="W248" s="13"/>
      <c r="X248" s="15"/>
      <c r="Y248" s="13"/>
      <c r="Z248" s="13"/>
      <c r="AA248" s="15"/>
      <c r="AB248" s="13"/>
      <c r="AC248" s="13"/>
      <c r="AD248" s="15"/>
      <c r="AE248" s="13"/>
      <c r="AF248" s="13"/>
      <c r="AG248" s="15"/>
      <c r="AH248" s="13"/>
    </row>
    <row r="249" spans="1:34" s="3" customFormat="1" ht="21" customHeight="1" outlineLevel="2" x14ac:dyDescent="0.2">
      <c r="A249" s="64">
        <v>20</v>
      </c>
      <c r="B249" s="65">
        <f t="shared" si="20"/>
        <v>231</v>
      </c>
      <c r="C249" s="66" t="s">
        <v>983</v>
      </c>
      <c r="D249" s="65"/>
      <c r="E249" s="65" t="s">
        <v>369</v>
      </c>
      <c r="F249" s="65" t="s">
        <v>1087</v>
      </c>
      <c r="G249" s="67">
        <v>618</v>
      </c>
      <c r="H249" s="65" t="s">
        <v>963</v>
      </c>
      <c r="I249" s="65" t="s">
        <v>1234</v>
      </c>
      <c r="J249" s="12" t="s">
        <v>370</v>
      </c>
      <c r="K249" s="12" t="s">
        <v>1314</v>
      </c>
      <c r="L249" s="12" t="s">
        <v>473</v>
      </c>
      <c r="M249" s="12" t="s">
        <v>324</v>
      </c>
      <c r="N249" s="41">
        <v>16500</v>
      </c>
      <c r="O249" s="45">
        <v>412</v>
      </c>
      <c r="P249" s="46">
        <f t="shared" si="18"/>
        <v>2.5979208057892773E-5</v>
      </c>
      <c r="Q249" s="92"/>
      <c r="R249" s="48">
        <f t="shared" si="19"/>
        <v>0</v>
      </c>
      <c r="S249" s="42" t="s">
        <v>999</v>
      </c>
      <c r="T249" s="13" t="s">
        <v>370</v>
      </c>
      <c r="U249" s="15">
        <v>549</v>
      </c>
      <c r="V249" s="13"/>
      <c r="W249" s="13"/>
      <c r="X249" s="15"/>
      <c r="Y249" s="13"/>
      <c r="Z249" s="13"/>
      <c r="AA249" s="15"/>
      <c r="AB249" s="13"/>
      <c r="AC249" s="13"/>
      <c r="AD249" s="15"/>
      <c r="AE249" s="13"/>
      <c r="AF249" s="13"/>
      <c r="AG249" s="15"/>
      <c r="AH249" s="13"/>
    </row>
    <row r="250" spans="1:34" s="3" customFormat="1" ht="21" customHeight="1" outlineLevel="2" x14ac:dyDescent="0.2">
      <c r="A250" s="64">
        <v>20</v>
      </c>
      <c r="B250" s="65">
        <f t="shared" si="20"/>
        <v>232</v>
      </c>
      <c r="C250" s="66" t="s">
        <v>983</v>
      </c>
      <c r="D250" s="65"/>
      <c r="E250" s="65" t="s">
        <v>371</v>
      </c>
      <c r="F250" s="65" t="s">
        <v>1087</v>
      </c>
      <c r="G250" s="67">
        <v>618</v>
      </c>
      <c r="H250" s="65" t="s">
        <v>963</v>
      </c>
      <c r="I250" s="65" t="s">
        <v>1234</v>
      </c>
      <c r="J250" s="12" t="s">
        <v>374</v>
      </c>
      <c r="K250" s="12" t="s">
        <v>1313</v>
      </c>
      <c r="L250" s="12" t="s">
        <v>372</v>
      </c>
      <c r="M250" s="12" t="s">
        <v>373</v>
      </c>
      <c r="N250" s="41">
        <v>3200</v>
      </c>
      <c r="O250" s="45">
        <v>575</v>
      </c>
      <c r="P250" s="46">
        <f t="shared" si="18"/>
        <v>3.6257389886622196E-5</v>
      </c>
      <c r="Q250" s="92"/>
      <c r="R250" s="48">
        <f t="shared" si="19"/>
        <v>0</v>
      </c>
      <c r="S250" s="42" t="s">
        <v>999</v>
      </c>
      <c r="T250" s="13" t="s">
        <v>374</v>
      </c>
      <c r="U250" s="15">
        <v>768</v>
      </c>
      <c r="V250" s="13"/>
      <c r="W250" s="13"/>
      <c r="X250" s="15"/>
      <c r="Y250" s="13"/>
      <c r="Z250" s="13"/>
      <c r="AA250" s="15"/>
      <c r="AB250" s="13"/>
      <c r="AC250" s="13"/>
      <c r="AD250" s="15"/>
      <c r="AE250" s="13"/>
      <c r="AF250" s="13"/>
      <c r="AG250" s="15"/>
      <c r="AH250" s="13"/>
    </row>
    <row r="251" spans="1:34" s="3" customFormat="1" ht="21" customHeight="1" outlineLevel="2" x14ac:dyDescent="0.2">
      <c r="A251" s="64">
        <v>20</v>
      </c>
      <c r="B251" s="65">
        <f t="shared" si="20"/>
        <v>233</v>
      </c>
      <c r="C251" s="66" t="s">
        <v>983</v>
      </c>
      <c r="D251" s="65"/>
      <c r="E251" s="65" t="s">
        <v>566</v>
      </c>
      <c r="F251" s="65" t="s">
        <v>1087</v>
      </c>
      <c r="G251" s="67">
        <v>396</v>
      </c>
      <c r="H251" s="65" t="s">
        <v>963</v>
      </c>
      <c r="I251" s="65" t="s">
        <v>1233</v>
      </c>
      <c r="J251" s="12" t="s">
        <v>567</v>
      </c>
      <c r="K251" s="12" t="s">
        <v>1431</v>
      </c>
      <c r="L251" s="12" t="s">
        <v>1335</v>
      </c>
      <c r="M251" s="12" t="s">
        <v>324</v>
      </c>
      <c r="N251" s="41">
        <v>9210</v>
      </c>
      <c r="O251" s="45">
        <v>144</v>
      </c>
      <c r="P251" s="47">
        <f t="shared" si="18"/>
        <v>9.0801115542149497E-6</v>
      </c>
      <c r="Q251" s="92"/>
      <c r="R251" s="48">
        <f t="shared" si="19"/>
        <v>0</v>
      </c>
      <c r="S251" s="42" t="s">
        <v>1575</v>
      </c>
      <c r="T251" s="13" t="s">
        <v>567</v>
      </c>
      <c r="U251" s="15">
        <v>623</v>
      </c>
      <c r="V251" s="13" t="s">
        <v>1009</v>
      </c>
      <c r="W251" s="13" t="s">
        <v>880</v>
      </c>
      <c r="X251" s="15">
        <v>647</v>
      </c>
      <c r="Y251" s="13" t="s">
        <v>1033</v>
      </c>
      <c r="Z251" s="16" t="s">
        <v>1195</v>
      </c>
      <c r="AA251" s="15">
        <v>359</v>
      </c>
      <c r="AB251" s="13"/>
      <c r="AC251" s="16"/>
      <c r="AD251" s="15"/>
      <c r="AE251" s="13"/>
      <c r="AF251" s="13"/>
      <c r="AG251" s="15"/>
      <c r="AH251" s="13" t="s">
        <v>1040</v>
      </c>
    </row>
    <row r="252" spans="1:34" s="3" customFormat="1" ht="21" customHeight="1" outlineLevel="2" x14ac:dyDescent="0.2">
      <c r="A252" s="64">
        <v>20</v>
      </c>
      <c r="B252" s="65">
        <f t="shared" si="20"/>
        <v>234</v>
      </c>
      <c r="C252" s="66" t="s">
        <v>983</v>
      </c>
      <c r="D252" s="65"/>
      <c r="E252" s="65" t="s">
        <v>568</v>
      </c>
      <c r="F252" s="65" t="s">
        <v>1087</v>
      </c>
      <c r="G252" s="67">
        <v>396</v>
      </c>
      <c r="H252" s="65" t="s">
        <v>963</v>
      </c>
      <c r="I252" s="65" t="s">
        <v>1233</v>
      </c>
      <c r="J252" s="12" t="s">
        <v>569</v>
      </c>
      <c r="K252" s="12" t="s">
        <v>1432</v>
      </c>
      <c r="L252" s="12" t="s">
        <v>1318</v>
      </c>
      <c r="M252" s="12" t="s">
        <v>324</v>
      </c>
      <c r="N252" s="41">
        <v>1926</v>
      </c>
      <c r="O252" s="45">
        <v>502</v>
      </c>
      <c r="P252" s="68">
        <f t="shared" si="18"/>
        <v>3.1654277779277118E-5</v>
      </c>
      <c r="Q252" s="92"/>
      <c r="R252" s="48">
        <f t="shared" si="19"/>
        <v>0</v>
      </c>
      <c r="S252" s="43" t="s">
        <v>1575</v>
      </c>
      <c r="T252" s="14" t="s">
        <v>569</v>
      </c>
      <c r="U252" s="15">
        <v>936</v>
      </c>
      <c r="V252" s="13" t="s">
        <v>1009</v>
      </c>
      <c r="W252" s="16" t="s">
        <v>881</v>
      </c>
      <c r="X252" s="15">
        <v>940</v>
      </c>
      <c r="Y252" s="13" t="s">
        <v>1033</v>
      </c>
      <c r="Z252" s="16" t="s">
        <v>1196</v>
      </c>
      <c r="AA252" s="15">
        <v>940</v>
      </c>
      <c r="AB252" s="13"/>
      <c r="AC252" s="13"/>
      <c r="AD252" s="15"/>
      <c r="AE252" s="13"/>
      <c r="AF252" s="13"/>
      <c r="AG252" s="15"/>
      <c r="AH252" s="13" t="s">
        <v>1040</v>
      </c>
    </row>
    <row r="253" spans="1:34" s="3" customFormat="1" ht="21" customHeight="1" outlineLevel="2" x14ac:dyDescent="0.2">
      <c r="A253" s="64">
        <v>20</v>
      </c>
      <c r="B253" s="65">
        <f t="shared" si="20"/>
        <v>235</v>
      </c>
      <c r="C253" s="66" t="s">
        <v>983</v>
      </c>
      <c r="D253" s="65"/>
      <c r="E253" s="65" t="s">
        <v>629</v>
      </c>
      <c r="F253" s="65" t="s">
        <v>1087</v>
      </c>
      <c r="G253" s="67">
        <v>218</v>
      </c>
      <c r="H253" s="65" t="s">
        <v>963</v>
      </c>
      <c r="I253" s="65" t="s">
        <v>1233</v>
      </c>
      <c r="J253" s="12" t="s">
        <v>630</v>
      </c>
      <c r="K253" s="12" t="s">
        <v>1339</v>
      </c>
      <c r="L253" s="12" t="s">
        <v>1340</v>
      </c>
      <c r="M253" s="12" t="s">
        <v>324</v>
      </c>
      <c r="N253" s="41">
        <v>17940</v>
      </c>
      <c r="O253" s="45">
        <v>362</v>
      </c>
      <c r="P253" s="46">
        <f t="shared" si="18"/>
        <v>2.2826391546012584E-5</v>
      </c>
      <c r="Q253" s="92"/>
      <c r="R253" s="48">
        <f t="shared" si="19"/>
        <v>0</v>
      </c>
      <c r="S253" s="42" t="s">
        <v>1159</v>
      </c>
      <c r="T253" s="13" t="s">
        <v>630</v>
      </c>
      <c r="U253" s="15">
        <v>779</v>
      </c>
      <c r="V253" s="13" t="s">
        <v>1166</v>
      </c>
      <c r="W253" s="13" t="s">
        <v>860</v>
      </c>
      <c r="X253" s="15">
        <v>666</v>
      </c>
      <c r="Y253" s="13"/>
      <c r="Z253" s="13"/>
      <c r="AA253" s="15"/>
      <c r="AB253" s="13"/>
      <c r="AC253" s="13"/>
      <c r="AD253" s="15"/>
      <c r="AE253" s="13"/>
      <c r="AF253" s="13"/>
      <c r="AG253" s="15"/>
      <c r="AH253" s="13" t="s">
        <v>1021</v>
      </c>
    </row>
    <row r="254" spans="1:34" s="3" customFormat="1" ht="21" customHeight="1" outlineLevel="2" x14ac:dyDescent="0.2">
      <c r="A254" s="64">
        <v>20</v>
      </c>
      <c r="B254" s="65">
        <f t="shared" si="20"/>
        <v>236</v>
      </c>
      <c r="C254" s="66" t="s">
        <v>983</v>
      </c>
      <c r="D254" s="65"/>
      <c r="E254" s="65" t="s">
        <v>631</v>
      </c>
      <c r="F254" s="65" t="s">
        <v>1087</v>
      </c>
      <c r="G254" s="67">
        <v>218</v>
      </c>
      <c r="H254" s="65" t="s">
        <v>963</v>
      </c>
      <c r="I254" s="65" t="s">
        <v>1233</v>
      </c>
      <c r="J254" s="12" t="s">
        <v>632</v>
      </c>
      <c r="K254" s="12" t="s">
        <v>1341</v>
      </c>
      <c r="L254" s="12" t="s">
        <v>1342</v>
      </c>
      <c r="M254" s="12" t="s">
        <v>324</v>
      </c>
      <c r="N254" s="41">
        <v>12120</v>
      </c>
      <c r="O254" s="45">
        <v>691</v>
      </c>
      <c r="P254" s="46">
        <f t="shared" ref="P254:P285" si="21">$O254/SUMIFS($O:$O,$A:$A,$A254)</f>
        <v>4.3571924194184242E-5</v>
      </c>
      <c r="Q254" s="92"/>
      <c r="R254" s="48">
        <f t="shared" si="19"/>
        <v>0</v>
      </c>
      <c r="S254" s="42" t="s">
        <v>1159</v>
      </c>
      <c r="T254" s="13" t="s">
        <v>632</v>
      </c>
      <c r="U254" s="15">
        <v>1087</v>
      </c>
      <c r="V254" s="13" t="s">
        <v>1166</v>
      </c>
      <c r="W254" s="13" t="s">
        <v>861</v>
      </c>
      <c r="X254" s="15">
        <v>1095</v>
      </c>
      <c r="Y254" s="13"/>
      <c r="Z254" s="13"/>
      <c r="AA254" s="15"/>
      <c r="AB254" s="13"/>
      <c r="AC254" s="13"/>
      <c r="AD254" s="15"/>
      <c r="AE254" s="13"/>
      <c r="AF254" s="13"/>
      <c r="AG254" s="15"/>
      <c r="AH254" s="13" t="s">
        <v>1021</v>
      </c>
    </row>
    <row r="255" spans="1:34" s="3" customFormat="1" ht="21" customHeight="1" outlineLevel="2" x14ac:dyDescent="0.2">
      <c r="A255" s="64">
        <v>20</v>
      </c>
      <c r="B255" s="65">
        <f t="shared" si="20"/>
        <v>237</v>
      </c>
      <c r="C255" s="66" t="s">
        <v>983</v>
      </c>
      <c r="D255" s="65"/>
      <c r="E255" s="65" t="s">
        <v>658</v>
      </c>
      <c r="F255" s="65" t="s">
        <v>1087</v>
      </c>
      <c r="G255" s="67">
        <v>213</v>
      </c>
      <c r="H255" s="65" t="s">
        <v>963</v>
      </c>
      <c r="I255" s="65" t="s">
        <v>1233</v>
      </c>
      <c r="J255" s="12" t="s">
        <v>660</v>
      </c>
      <c r="K255" s="12" t="s">
        <v>659</v>
      </c>
      <c r="L255" s="12" t="s">
        <v>1311</v>
      </c>
      <c r="M255" s="12" t="s">
        <v>324</v>
      </c>
      <c r="N255" s="41">
        <v>4650</v>
      </c>
      <c r="O255" s="45">
        <v>81</v>
      </c>
      <c r="P255" s="47">
        <f t="shared" si="21"/>
        <v>5.1075627492459092E-6</v>
      </c>
      <c r="Q255" s="92"/>
      <c r="R255" s="48">
        <f t="shared" si="19"/>
        <v>0</v>
      </c>
      <c r="S255" s="42" t="s">
        <v>1176</v>
      </c>
      <c r="T255" s="13" t="s">
        <v>660</v>
      </c>
      <c r="U255" s="15">
        <v>101</v>
      </c>
      <c r="V255" s="13" t="s">
        <v>1139</v>
      </c>
      <c r="W255" s="16" t="s">
        <v>851</v>
      </c>
      <c r="X255" s="15">
        <v>101</v>
      </c>
      <c r="Y255" s="13" t="s">
        <v>1583</v>
      </c>
      <c r="Z255" s="13" t="s">
        <v>1592</v>
      </c>
      <c r="AA255" s="15">
        <v>101</v>
      </c>
      <c r="AB255" s="13"/>
      <c r="AC255" s="13"/>
      <c r="AD255" s="15"/>
      <c r="AE255" s="13"/>
      <c r="AF255" s="25"/>
      <c r="AG255" s="15"/>
      <c r="AH255" s="13" t="s">
        <v>1007</v>
      </c>
    </row>
    <row r="256" spans="1:34" s="3" customFormat="1" ht="21" customHeight="1" outlineLevel="2" x14ac:dyDescent="0.2">
      <c r="A256" s="64">
        <v>20</v>
      </c>
      <c r="B256" s="65">
        <f t="shared" si="20"/>
        <v>238</v>
      </c>
      <c r="C256" s="66" t="s">
        <v>983</v>
      </c>
      <c r="D256" s="65"/>
      <c r="E256" s="65" t="s">
        <v>661</v>
      </c>
      <c r="F256" s="65" t="s">
        <v>1087</v>
      </c>
      <c r="G256" s="67">
        <v>213</v>
      </c>
      <c r="H256" s="65" t="s">
        <v>963</v>
      </c>
      <c r="I256" s="65" t="s">
        <v>1233</v>
      </c>
      <c r="J256" s="12" t="s">
        <v>663</v>
      </c>
      <c r="K256" s="12" t="s">
        <v>662</v>
      </c>
      <c r="L256" s="12" t="s">
        <v>502</v>
      </c>
      <c r="M256" s="12" t="s">
        <v>324</v>
      </c>
      <c r="N256" s="41">
        <v>7900</v>
      </c>
      <c r="O256" s="45">
        <v>122</v>
      </c>
      <c r="P256" s="68">
        <f t="shared" si="21"/>
        <v>7.6928722889876657E-6</v>
      </c>
      <c r="Q256" s="92"/>
      <c r="R256" s="48">
        <f t="shared" si="19"/>
        <v>0</v>
      </c>
      <c r="S256" s="42" t="s">
        <v>1139</v>
      </c>
      <c r="T256" s="13" t="s">
        <v>663</v>
      </c>
      <c r="U256" s="15">
        <v>153</v>
      </c>
      <c r="V256" s="13" t="s">
        <v>1176</v>
      </c>
      <c r="W256" s="14" t="s">
        <v>852</v>
      </c>
      <c r="X256" s="15">
        <v>153</v>
      </c>
      <c r="Y256" s="13" t="s">
        <v>1583</v>
      </c>
      <c r="Z256" s="13" t="s">
        <v>1593</v>
      </c>
      <c r="AA256" s="15">
        <v>153</v>
      </c>
      <c r="AB256" s="13"/>
      <c r="AC256" s="13"/>
      <c r="AD256" s="15"/>
      <c r="AE256" s="13"/>
      <c r="AF256" s="13"/>
      <c r="AG256" s="15"/>
      <c r="AH256" s="13" t="s">
        <v>1008</v>
      </c>
    </row>
    <row r="257" spans="1:34" s="3" customFormat="1" ht="21" customHeight="1" outlineLevel="2" x14ac:dyDescent="0.2">
      <c r="A257" s="64">
        <v>20</v>
      </c>
      <c r="B257" s="65">
        <f t="shared" si="20"/>
        <v>239</v>
      </c>
      <c r="C257" s="66" t="s">
        <v>984</v>
      </c>
      <c r="D257" s="65"/>
      <c r="E257" s="65" t="s">
        <v>128</v>
      </c>
      <c r="F257" s="65" t="s">
        <v>1086</v>
      </c>
      <c r="G257" s="67">
        <v>421</v>
      </c>
      <c r="H257" s="65" t="s">
        <v>963</v>
      </c>
      <c r="I257" s="65" t="s">
        <v>1233</v>
      </c>
      <c r="J257" s="12" t="s">
        <v>129</v>
      </c>
      <c r="K257" s="12" t="s">
        <v>1383</v>
      </c>
      <c r="L257" s="12" t="s">
        <v>91</v>
      </c>
      <c r="M257" s="12" t="s">
        <v>11</v>
      </c>
      <c r="N257" s="41">
        <v>100</v>
      </c>
      <c r="O257" s="45">
        <v>11232</v>
      </c>
      <c r="P257" s="47">
        <f t="shared" si="21"/>
        <v>7.0824870122876611E-4</v>
      </c>
      <c r="Q257" s="92"/>
      <c r="R257" s="48">
        <f t="shared" si="19"/>
        <v>0</v>
      </c>
      <c r="S257" s="42" t="s">
        <v>1139</v>
      </c>
      <c r="T257" s="13" t="s">
        <v>129</v>
      </c>
      <c r="U257" s="15">
        <v>27886</v>
      </c>
      <c r="V257" s="13" t="s">
        <v>1000</v>
      </c>
      <c r="W257" s="13" t="s">
        <v>898</v>
      </c>
      <c r="X257" s="15">
        <v>28453</v>
      </c>
      <c r="Y257" s="13" t="s">
        <v>996</v>
      </c>
      <c r="Z257" s="13" t="s">
        <v>1769</v>
      </c>
      <c r="AA257" s="15">
        <v>24642</v>
      </c>
      <c r="AB257" s="13" t="s">
        <v>1009</v>
      </c>
      <c r="AC257" s="13" t="s">
        <v>897</v>
      </c>
      <c r="AD257" s="15">
        <v>25213</v>
      </c>
      <c r="AE257" s="13" t="s">
        <v>1006</v>
      </c>
      <c r="AF257" s="25" t="s">
        <v>1155</v>
      </c>
      <c r="AG257" s="15">
        <v>31321</v>
      </c>
      <c r="AH257" s="13" t="s">
        <v>1016</v>
      </c>
    </row>
    <row r="258" spans="1:34" s="3" customFormat="1" ht="21" customHeight="1" outlineLevel="2" x14ac:dyDescent="0.2">
      <c r="A258" s="64">
        <v>20</v>
      </c>
      <c r="B258" s="65">
        <f t="shared" si="20"/>
        <v>240</v>
      </c>
      <c r="C258" s="66" t="s">
        <v>984</v>
      </c>
      <c r="D258" s="65"/>
      <c r="E258" s="65" t="s">
        <v>130</v>
      </c>
      <c r="F258" s="65" t="s">
        <v>1086</v>
      </c>
      <c r="G258" s="67">
        <v>421</v>
      </c>
      <c r="H258" s="65" t="s">
        <v>963</v>
      </c>
      <c r="I258" s="65" t="s">
        <v>1233</v>
      </c>
      <c r="J258" s="12" t="s">
        <v>131</v>
      </c>
      <c r="K258" s="12" t="s">
        <v>1382</v>
      </c>
      <c r="L258" s="12" t="s">
        <v>25</v>
      </c>
      <c r="M258" s="12" t="s">
        <v>11</v>
      </c>
      <c r="N258" s="41">
        <v>65</v>
      </c>
      <c r="O258" s="45">
        <v>55831</v>
      </c>
      <c r="P258" s="46">
        <f t="shared" si="21"/>
        <v>3.5204979734956587E-3</v>
      </c>
      <c r="Q258" s="92"/>
      <c r="R258" s="48">
        <f t="shared" si="19"/>
        <v>0</v>
      </c>
      <c r="S258" s="42" t="s">
        <v>1139</v>
      </c>
      <c r="T258" s="13" t="s">
        <v>131</v>
      </c>
      <c r="U258" s="15">
        <v>134461</v>
      </c>
      <c r="V258" s="13" t="s">
        <v>1000</v>
      </c>
      <c r="W258" s="13" t="s">
        <v>896</v>
      </c>
      <c r="X258" s="15">
        <v>140583</v>
      </c>
      <c r="Y258" s="13" t="s">
        <v>996</v>
      </c>
      <c r="Z258" s="13" t="s">
        <v>1770</v>
      </c>
      <c r="AA258" s="15">
        <v>121148</v>
      </c>
      <c r="AB258" s="13" t="s">
        <v>1009</v>
      </c>
      <c r="AC258" s="13" t="s">
        <v>895</v>
      </c>
      <c r="AD258" s="15">
        <v>126192</v>
      </c>
      <c r="AE258" s="13" t="s">
        <v>1006</v>
      </c>
      <c r="AF258" s="13" t="s">
        <v>1154</v>
      </c>
      <c r="AG258" s="15">
        <v>140674</v>
      </c>
      <c r="AH258" s="13" t="s">
        <v>1016</v>
      </c>
    </row>
    <row r="259" spans="1:34" s="3" customFormat="1" ht="21" customHeight="1" outlineLevel="2" x14ac:dyDescent="0.2">
      <c r="A259" s="64">
        <v>20</v>
      </c>
      <c r="B259" s="65">
        <f t="shared" si="20"/>
        <v>241</v>
      </c>
      <c r="C259" s="66" t="s">
        <v>983</v>
      </c>
      <c r="D259" s="65"/>
      <c r="E259" s="65" t="s">
        <v>1228</v>
      </c>
      <c r="F259" s="65" t="s">
        <v>1087</v>
      </c>
      <c r="G259" s="67">
        <v>219</v>
      </c>
      <c r="H259" s="65" t="s">
        <v>963</v>
      </c>
      <c r="I259" s="65" t="s">
        <v>1234</v>
      </c>
      <c r="J259" s="12" t="s">
        <v>1249</v>
      </c>
      <c r="K259" s="12" t="s">
        <v>1471</v>
      </c>
      <c r="L259" s="12" t="s">
        <v>552</v>
      </c>
      <c r="M259" s="12" t="s">
        <v>324</v>
      </c>
      <c r="N259" s="41">
        <v>1200</v>
      </c>
      <c r="O259" s="45">
        <v>926</v>
      </c>
      <c r="P259" s="46">
        <f t="shared" si="21"/>
        <v>5.8390161800021137E-5</v>
      </c>
      <c r="Q259" s="92"/>
      <c r="R259" s="48">
        <f t="shared" si="19"/>
        <v>0</v>
      </c>
      <c r="S259" s="42" t="s">
        <v>1188</v>
      </c>
      <c r="T259" s="13" t="s">
        <v>1249</v>
      </c>
      <c r="U259" s="15">
        <v>1670</v>
      </c>
      <c r="V259" s="13"/>
      <c r="W259" s="13"/>
      <c r="X259" s="15"/>
      <c r="Y259" s="13"/>
      <c r="Z259" s="13"/>
      <c r="AA259" s="15"/>
      <c r="AB259" s="13"/>
      <c r="AC259" s="13"/>
      <c r="AD259" s="15"/>
      <c r="AE259" s="13"/>
      <c r="AF259" s="13"/>
      <c r="AG259" s="15"/>
      <c r="AH259" s="13"/>
    </row>
    <row r="260" spans="1:34" s="3" customFormat="1" ht="21" customHeight="1" outlineLevel="2" x14ac:dyDescent="0.2">
      <c r="A260" s="64">
        <v>20</v>
      </c>
      <c r="B260" s="65">
        <f t="shared" si="20"/>
        <v>242</v>
      </c>
      <c r="C260" s="66" t="s">
        <v>983</v>
      </c>
      <c r="D260" s="65"/>
      <c r="E260" s="65" t="s">
        <v>1229</v>
      </c>
      <c r="F260" s="65" t="s">
        <v>1087</v>
      </c>
      <c r="G260" s="67">
        <v>219</v>
      </c>
      <c r="H260" s="65" t="s">
        <v>963</v>
      </c>
      <c r="I260" s="65" t="s">
        <v>1234</v>
      </c>
      <c r="J260" s="12" t="s">
        <v>1250</v>
      </c>
      <c r="K260" s="12" t="s">
        <v>1472</v>
      </c>
      <c r="L260" s="12" t="s">
        <v>1252</v>
      </c>
      <c r="M260" s="12" t="s">
        <v>324</v>
      </c>
      <c r="N260" s="41">
        <v>300</v>
      </c>
      <c r="O260" s="45">
        <v>926</v>
      </c>
      <c r="P260" s="46">
        <f t="shared" si="21"/>
        <v>5.8390161800021137E-5</v>
      </c>
      <c r="Q260" s="92"/>
      <c r="R260" s="48">
        <f t="shared" si="19"/>
        <v>0</v>
      </c>
      <c r="S260" s="42" t="s">
        <v>1188</v>
      </c>
      <c r="T260" s="13" t="s">
        <v>1250</v>
      </c>
      <c r="U260" s="15">
        <v>1670</v>
      </c>
      <c r="V260" s="13"/>
      <c r="W260" s="13"/>
      <c r="X260" s="15"/>
      <c r="Y260" s="13"/>
      <c r="Z260" s="13"/>
      <c r="AA260" s="15"/>
      <c r="AB260" s="13"/>
      <c r="AC260" s="13"/>
      <c r="AD260" s="15"/>
      <c r="AE260" s="13"/>
      <c r="AF260" s="13"/>
      <c r="AG260" s="15"/>
      <c r="AH260" s="13"/>
    </row>
    <row r="261" spans="1:34" s="3" customFormat="1" ht="21" customHeight="1" outlineLevel="2" x14ac:dyDescent="0.2">
      <c r="A261" s="64">
        <v>20</v>
      </c>
      <c r="B261" s="65">
        <f t="shared" si="20"/>
        <v>243</v>
      </c>
      <c r="C261" s="66" t="s">
        <v>983</v>
      </c>
      <c r="D261" s="65"/>
      <c r="E261" s="65" t="s">
        <v>664</v>
      </c>
      <c r="F261" s="65" t="s">
        <v>1087</v>
      </c>
      <c r="G261" s="67">
        <v>629</v>
      </c>
      <c r="H261" s="65" t="s">
        <v>963</v>
      </c>
      <c r="I261" s="65" t="s">
        <v>1234</v>
      </c>
      <c r="J261" s="12" t="s">
        <v>665</v>
      </c>
      <c r="K261" s="12" t="s">
        <v>1467</v>
      </c>
      <c r="L261" s="12" t="s">
        <v>1468</v>
      </c>
      <c r="M261" s="12" t="s">
        <v>324</v>
      </c>
      <c r="N261" s="41">
        <v>30</v>
      </c>
      <c r="O261" s="45">
        <v>7200</v>
      </c>
      <c r="P261" s="46">
        <f t="shared" si="21"/>
        <v>4.5400557771074751E-4</v>
      </c>
      <c r="Q261" s="92"/>
      <c r="R261" s="48">
        <f t="shared" si="19"/>
        <v>0</v>
      </c>
      <c r="S261" s="42" t="s">
        <v>1203</v>
      </c>
      <c r="T261" s="13" t="s">
        <v>665</v>
      </c>
      <c r="U261" s="15">
        <v>13150</v>
      </c>
      <c r="V261" s="13"/>
      <c r="W261" s="13"/>
      <c r="X261" s="15"/>
      <c r="Y261" s="13"/>
      <c r="Z261" s="13"/>
      <c r="AA261" s="15"/>
      <c r="AB261" s="13"/>
      <c r="AC261" s="13"/>
      <c r="AD261" s="15"/>
      <c r="AE261" s="13"/>
      <c r="AF261" s="13"/>
      <c r="AG261" s="15"/>
      <c r="AH261" s="13"/>
    </row>
    <row r="262" spans="1:34" s="3" customFormat="1" ht="21" customHeight="1" outlineLevel="2" x14ac:dyDescent="0.2">
      <c r="A262" s="64">
        <v>20</v>
      </c>
      <c r="B262" s="65">
        <f t="shared" si="20"/>
        <v>244</v>
      </c>
      <c r="C262" s="66" t="s">
        <v>983</v>
      </c>
      <c r="D262" s="65"/>
      <c r="E262" s="65" t="s">
        <v>666</v>
      </c>
      <c r="F262" s="65" t="s">
        <v>1087</v>
      </c>
      <c r="G262" s="67">
        <v>629</v>
      </c>
      <c r="H262" s="65" t="s">
        <v>963</v>
      </c>
      <c r="I262" s="65" t="s">
        <v>1234</v>
      </c>
      <c r="J262" s="12" t="s">
        <v>667</v>
      </c>
      <c r="K262" s="12" t="s">
        <v>1469</v>
      </c>
      <c r="L262" s="12" t="s">
        <v>1470</v>
      </c>
      <c r="M262" s="12" t="s">
        <v>324</v>
      </c>
      <c r="N262" s="41">
        <v>480</v>
      </c>
      <c r="O262" s="45">
        <v>7241</v>
      </c>
      <c r="P262" s="46">
        <f t="shared" si="21"/>
        <v>4.5659088725048927E-4</v>
      </c>
      <c r="Q262" s="92"/>
      <c r="R262" s="48">
        <f t="shared" si="19"/>
        <v>0</v>
      </c>
      <c r="S262" s="42" t="s">
        <v>1203</v>
      </c>
      <c r="T262" s="13" t="s">
        <v>667</v>
      </c>
      <c r="U262" s="15">
        <v>13218</v>
      </c>
      <c r="V262" s="13"/>
      <c r="W262" s="13"/>
      <c r="X262" s="15"/>
      <c r="Y262" s="13"/>
      <c r="Z262" s="13"/>
      <c r="AA262" s="15"/>
      <c r="AB262" s="13"/>
      <c r="AC262" s="13"/>
      <c r="AD262" s="15"/>
      <c r="AE262" s="13"/>
      <c r="AF262" s="13"/>
      <c r="AG262" s="15"/>
      <c r="AH262" s="13"/>
    </row>
    <row r="263" spans="1:34" s="3" customFormat="1" ht="21" customHeight="1" outlineLevel="2" x14ac:dyDescent="0.2">
      <c r="A263" s="64">
        <v>20</v>
      </c>
      <c r="B263" s="65">
        <f t="shared" si="20"/>
        <v>245</v>
      </c>
      <c r="C263" s="66" t="s">
        <v>983</v>
      </c>
      <c r="D263" s="65"/>
      <c r="E263" s="65" t="s">
        <v>456</v>
      </c>
      <c r="F263" s="65" t="s">
        <v>1087</v>
      </c>
      <c r="G263" s="67">
        <v>232</v>
      </c>
      <c r="H263" s="65" t="s">
        <v>963</v>
      </c>
      <c r="I263" s="65" t="s">
        <v>1234</v>
      </c>
      <c r="J263" s="12" t="s">
        <v>457</v>
      </c>
      <c r="K263" s="12" t="s">
        <v>1728</v>
      </c>
      <c r="L263" s="12" t="s">
        <v>348</v>
      </c>
      <c r="M263" s="12" t="s">
        <v>324</v>
      </c>
      <c r="N263" s="41">
        <v>45000</v>
      </c>
      <c r="O263" s="45">
        <v>214</v>
      </c>
      <c r="P263" s="46">
        <f t="shared" si="21"/>
        <v>1.3494054670847217E-5</v>
      </c>
      <c r="Q263" s="92"/>
      <c r="R263" s="48">
        <f t="shared" si="19"/>
        <v>0</v>
      </c>
      <c r="S263" s="42" t="s">
        <v>1031</v>
      </c>
      <c r="T263" s="13" t="s">
        <v>457</v>
      </c>
      <c r="U263" s="15">
        <v>470</v>
      </c>
      <c r="V263" s="13"/>
      <c r="W263" s="13"/>
      <c r="X263" s="15"/>
      <c r="Y263" s="13"/>
      <c r="Z263" s="13"/>
      <c r="AA263" s="15"/>
      <c r="AB263" s="13"/>
      <c r="AC263" s="13"/>
      <c r="AD263" s="15"/>
      <c r="AE263" s="13"/>
      <c r="AF263" s="13"/>
      <c r="AG263" s="15"/>
      <c r="AH263" s="13"/>
    </row>
    <row r="264" spans="1:34" s="3" customFormat="1" ht="21" customHeight="1" outlineLevel="2" x14ac:dyDescent="0.2">
      <c r="A264" s="64">
        <v>20</v>
      </c>
      <c r="B264" s="65">
        <f t="shared" si="20"/>
        <v>246</v>
      </c>
      <c r="C264" s="66" t="s">
        <v>983</v>
      </c>
      <c r="D264" s="65"/>
      <c r="E264" s="65" t="s">
        <v>458</v>
      </c>
      <c r="F264" s="65" t="s">
        <v>1087</v>
      </c>
      <c r="G264" s="67">
        <v>232</v>
      </c>
      <c r="H264" s="65" t="s">
        <v>963</v>
      </c>
      <c r="I264" s="65" t="s">
        <v>1234</v>
      </c>
      <c r="J264" s="12" t="s">
        <v>459</v>
      </c>
      <c r="K264" s="12" t="s">
        <v>1729</v>
      </c>
      <c r="L264" s="12" t="s">
        <v>341</v>
      </c>
      <c r="M264" s="12" t="s">
        <v>324</v>
      </c>
      <c r="N264" s="41">
        <v>13400</v>
      </c>
      <c r="O264" s="45">
        <v>372</v>
      </c>
      <c r="P264" s="46">
        <f t="shared" si="21"/>
        <v>2.345695484838862E-5</v>
      </c>
      <c r="Q264" s="92"/>
      <c r="R264" s="48">
        <f t="shared" si="19"/>
        <v>0</v>
      </c>
      <c r="S264" s="42" t="s">
        <v>1031</v>
      </c>
      <c r="T264" s="13" t="s">
        <v>459</v>
      </c>
      <c r="U264" s="15">
        <v>820</v>
      </c>
      <c r="V264" s="13"/>
      <c r="W264" s="13"/>
      <c r="X264" s="15"/>
      <c r="Y264" s="13"/>
      <c r="Z264" s="13"/>
      <c r="AA264" s="15"/>
      <c r="AB264" s="13"/>
      <c r="AC264" s="13"/>
      <c r="AD264" s="15"/>
      <c r="AE264" s="13"/>
      <c r="AF264" s="13"/>
      <c r="AG264" s="15"/>
      <c r="AH264" s="13"/>
    </row>
    <row r="265" spans="1:34" s="3" customFormat="1" ht="21" customHeight="1" outlineLevel="2" x14ac:dyDescent="0.2">
      <c r="A265" s="64">
        <v>20</v>
      </c>
      <c r="B265" s="65">
        <f t="shared" si="20"/>
        <v>247</v>
      </c>
      <c r="C265" s="66" t="s">
        <v>983</v>
      </c>
      <c r="D265" s="65"/>
      <c r="E265" s="65" t="s">
        <v>460</v>
      </c>
      <c r="F265" s="65" t="s">
        <v>1087</v>
      </c>
      <c r="G265" s="67">
        <v>629</v>
      </c>
      <c r="H265" s="65" t="s">
        <v>963</v>
      </c>
      <c r="I265" s="65" t="s">
        <v>1233</v>
      </c>
      <c r="J265" s="12" t="s">
        <v>462</v>
      </c>
      <c r="K265" s="12" t="s">
        <v>461</v>
      </c>
      <c r="L265" s="12" t="s">
        <v>1334</v>
      </c>
      <c r="M265" s="12" t="s">
        <v>324</v>
      </c>
      <c r="N265" s="41">
        <v>3400</v>
      </c>
      <c r="O265" s="45">
        <v>686</v>
      </c>
      <c r="P265" s="46">
        <f t="shared" si="21"/>
        <v>4.3256642542996221E-5</v>
      </c>
      <c r="Q265" s="92"/>
      <c r="R265" s="48">
        <f t="shared" si="19"/>
        <v>0</v>
      </c>
      <c r="S265" s="43" t="s">
        <v>1033</v>
      </c>
      <c r="T265" s="14" t="s">
        <v>462</v>
      </c>
      <c r="U265" s="15">
        <v>882</v>
      </c>
      <c r="V265" s="13" t="s">
        <v>1176</v>
      </c>
      <c r="W265" s="25" t="s">
        <v>888</v>
      </c>
      <c r="X265" s="15">
        <v>902</v>
      </c>
      <c r="Y265" s="13" t="s">
        <v>1139</v>
      </c>
      <c r="Z265" s="13" t="s">
        <v>1197</v>
      </c>
      <c r="AA265" s="15">
        <v>936</v>
      </c>
      <c r="AB265" s="13"/>
      <c r="AC265" s="13"/>
      <c r="AD265" s="15"/>
      <c r="AE265" s="13"/>
      <c r="AF265" s="13"/>
      <c r="AG265" s="15"/>
      <c r="AH265" s="13" t="s">
        <v>1005</v>
      </c>
    </row>
    <row r="266" spans="1:34" s="3" customFormat="1" ht="21" customHeight="1" outlineLevel="2" x14ac:dyDescent="0.2">
      <c r="A266" s="64">
        <v>20</v>
      </c>
      <c r="B266" s="65">
        <f t="shared" si="20"/>
        <v>248</v>
      </c>
      <c r="C266" s="66" t="s">
        <v>983</v>
      </c>
      <c r="D266" s="65"/>
      <c r="E266" s="65" t="s">
        <v>463</v>
      </c>
      <c r="F266" s="65" t="s">
        <v>1087</v>
      </c>
      <c r="G266" s="67">
        <v>629</v>
      </c>
      <c r="H266" s="65" t="s">
        <v>963</v>
      </c>
      <c r="I266" s="65" t="s">
        <v>1233</v>
      </c>
      <c r="J266" s="12" t="s">
        <v>465</v>
      </c>
      <c r="K266" s="12" t="s">
        <v>464</v>
      </c>
      <c r="L266" s="12" t="s">
        <v>1312</v>
      </c>
      <c r="M266" s="12" t="s">
        <v>324</v>
      </c>
      <c r="N266" s="41">
        <v>5800</v>
      </c>
      <c r="O266" s="45">
        <v>1069</v>
      </c>
      <c r="P266" s="46">
        <f t="shared" si="21"/>
        <v>6.7407217023998477E-5</v>
      </c>
      <c r="Q266" s="92"/>
      <c r="R266" s="48">
        <f t="shared" si="19"/>
        <v>0</v>
      </c>
      <c r="S266" s="42" t="s">
        <v>1033</v>
      </c>
      <c r="T266" s="13" t="s">
        <v>465</v>
      </c>
      <c r="U266" s="15">
        <v>1427</v>
      </c>
      <c r="V266" s="13" t="s">
        <v>1176</v>
      </c>
      <c r="W266" s="13" t="s">
        <v>889</v>
      </c>
      <c r="X266" s="15">
        <v>1408</v>
      </c>
      <c r="Y266" s="13" t="s">
        <v>1139</v>
      </c>
      <c r="Z266" s="13" t="s">
        <v>1198</v>
      </c>
      <c r="AA266" s="15">
        <v>1568</v>
      </c>
      <c r="AB266" s="13"/>
      <c r="AC266" s="13"/>
      <c r="AD266" s="15"/>
      <c r="AE266" s="13"/>
      <c r="AF266" s="13"/>
      <c r="AG266" s="15"/>
      <c r="AH266" s="13" t="s">
        <v>1005</v>
      </c>
    </row>
    <row r="267" spans="1:34" s="3" customFormat="1" ht="21" customHeight="1" outlineLevel="2" x14ac:dyDescent="0.2">
      <c r="A267" s="64">
        <v>20</v>
      </c>
      <c r="B267" s="65">
        <f t="shared" si="20"/>
        <v>249</v>
      </c>
      <c r="C267" s="66" t="s">
        <v>983</v>
      </c>
      <c r="D267" s="65"/>
      <c r="E267" s="65" t="s">
        <v>633</v>
      </c>
      <c r="F267" s="65" t="s">
        <v>1087</v>
      </c>
      <c r="G267" s="67">
        <v>219</v>
      </c>
      <c r="H267" s="65" t="s">
        <v>963</v>
      </c>
      <c r="I267" s="65" t="s">
        <v>1234</v>
      </c>
      <c r="J267" s="12" t="s">
        <v>635</v>
      </c>
      <c r="K267" s="12" t="s">
        <v>1437</v>
      </c>
      <c r="L267" s="12" t="s">
        <v>634</v>
      </c>
      <c r="M267" s="12" t="s">
        <v>238</v>
      </c>
      <c r="N267" s="41">
        <v>5000</v>
      </c>
      <c r="O267" s="45">
        <v>510</v>
      </c>
      <c r="P267" s="47">
        <f t="shared" si="21"/>
        <v>3.2158728421177949E-5</v>
      </c>
      <c r="Q267" s="92"/>
      <c r="R267" s="48">
        <f t="shared" si="19"/>
        <v>0</v>
      </c>
      <c r="S267" s="42" t="s">
        <v>1025</v>
      </c>
      <c r="T267" s="13" t="s">
        <v>635</v>
      </c>
      <c r="U267" s="15">
        <v>837</v>
      </c>
      <c r="V267" s="13"/>
      <c r="W267" s="14"/>
      <c r="X267" s="15"/>
      <c r="Y267" s="13"/>
      <c r="Z267" s="14"/>
      <c r="AA267" s="15"/>
      <c r="AB267" s="13"/>
      <c r="AC267" s="13"/>
      <c r="AD267" s="15"/>
      <c r="AE267" s="13"/>
      <c r="AF267" s="13"/>
      <c r="AG267" s="15"/>
      <c r="AH267" s="13"/>
    </row>
    <row r="268" spans="1:34" s="3" customFormat="1" ht="21" customHeight="1" outlineLevel="2" x14ac:dyDescent="0.2">
      <c r="A268" s="64">
        <v>20</v>
      </c>
      <c r="B268" s="65">
        <f t="shared" si="20"/>
        <v>250</v>
      </c>
      <c r="C268" s="66" t="s">
        <v>983</v>
      </c>
      <c r="D268" s="65"/>
      <c r="E268" s="65" t="s">
        <v>636</v>
      </c>
      <c r="F268" s="65" t="s">
        <v>1087</v>
      </c>
      <c r="G268" s="67">
        <v>219</v>
      </c>
      <c r="H268" s="65" t="s">
        <v>963</v>
      </c>
      <c r="I268" s="65" t="s">
        <v>1233</v>
      </c>
      <c r="J268" s="12" t="s">
        <v>637</v>
      </c>
      <c r="K268" s="12" t="s">
        <v>1438</v>
      </c>
      <c r="L268" s="12" t="s">
        <v>1427</v>
      </c>
      <c r="M268" s="12" t="s">
        <v>324</v>
      </c>
      <c r="N268" s="41">
        <v>213840</v>
      </c>
      <c r="O268" s="45">
        <v>209</v>
      </c>
      <c r="P268" s="46">
        <f t="shared" si="21"/>
        <v>1.3178773019659199E-5</v>
      </c>
      <c r="Q268" s="92"/>
      <c r="R268" s="48">
        <f t="shared" si="19"/>
        <v>0</v>
      </c>
      <c r="S268" s="43" t="s">
        <v>1025</v>
      </c>
      <c r="T268" s="14" t="s">
        <v>637</v>
      </c>
      <c r="U268" s="15">
        <v>489</v>
      </c>
      <c r="V268" s="13" t="s">
        <v>989</v>
      </c>
      <c r="W268" s="16" t="s">
        <v>864</v>
      </c>
      <c r="X268" s="15">
        <v>497</v>
      </c>
      <c r="Y268" s="13" t="s">
        <v>1132</v>
      </c>
      <c r="Z268" s="13" t="s">
        <v>1184</v>
      </c>
      <c r="AA268" s="15">
        <v>424</v>
      </c>
      <c r="AB268" s="13"/>
      <c r="AC268" s="13"/>
      <c r="AD268" s="15"/>
      <c r="AE268" s="13"/>
      <c r="AF268" s="13"/>
      <c r="AG268" s="15"/>
      <c r="AH268" s="13"/>
    </row>
    <row r="269" spans="1:34" s="3" customFormat="1" ht="21" customHeight="1" outlineLevel="2" x14ac:dyDescent="0.2">
      <c r="A269" s="64">
        <v>20</v>
      </c>
      <c r="B269" s="65">
        <f t="shared" si="20"/>
        <v>251</v>
      </c>
      <c r="C269" s="66" t="s">
        <v>983</v>
      </c>
      <c r="D269" s="65"/>
      <c r="E269" s="65" t="s">
        <v>613</v>
      </c>
      <c r="F269" s="65" t="s">
        <v>1087</v>
      </c>
      <c r="G269" s="67">
        <v>259</v>
      </c>
      <c r="H269" s="65" t="s">
        <v>967</v>
      </c>
      <c r="I269" s="65" t="s">
        <v>1233</v>
      </c>
      <c r="J269" s="12" t="s">
        <v>615</v>
      </c>
      <c r="K269" s="12" t="s">
        <v>614</v>
      </c>
      <c r="L269" s="12" t="s">
        <v>473</v>
      </c>
      <c r="M269" s="12" t="s">
        <v>324</v>
      </c>
      <c r="N269" s="41">
        <v>392</v>
      </c>
      <c r="O269" s="45">
        <v>2875</v>
      </c>
      <c r="P269" s="46">
        <f t="shared" si="21"/>
        <v>1.8128694943311097E-4</v>
      </c>
      <c r="Q269" s="92"/>
      <c r="R269" s="48">
        <f t="shared" si="19"/>
        <v>0</v>
      </c>
      <c r="S269" s="42" t="s">
        <v>1139</v>
      </c>
      <c r="T269" s="13" t="s">
        <v>615</v>
      </c>
      <c r="U269" s="71" t="s">
        <v>1792</v>
      </c>
      <c r="V269" s="13" t="s">
        <v>1013</v>
      </c>
      <c r="W269" s="13" t="s">
        <v>934</v>
      </c>
      <c r="X269" s="71" t="s">
        <v>1792</v>
      </c>
      <c r="Y269" s="13" t="s">
        <v>1547</v>
      </c>
      <c r="Z269" s="13" t="s">
        <v>935</v>
      </c>
      <c r="AA269" s="71" t="s">
        <v>1792</v>
      </c>
      <c r="AB269" s="13" t="s">
        <v>1544</v>
      </c>
      <c r="AC269" s="13" t="s">
        <v>936</v>
      </c>
      <c r="AD269" s="71" t="s">
        <v>1792</v>
      </c>
      <c r="AE269" s="13"/>
      <c r="AF269" s="13"/>
      <c r="AG269" s="15"/>
      <c r="AH269" s="13"/>
    </row>
    <row r="270" spans="1:34" s="3" customFormat="1" ht="21" customHeight="1" outlineLevel="2" x14ac:dyDescent="0.2">
      <c r="A270" s="64">
        <v>20</v>
      </c>
      <c r="B270" s="65">
        <f t="shared" si="20"/>
        <v>252</v>
      </c>
      <c r="C270" s="66" t="s">
        <v>983</v>
      </c>
      <c r="D270" s="65"/>
      <c r="E270" s="65" t="s">
        <v>616</v>
      </c>
      <c r="F270" s="65" t="s">
        <v>1087</v>
      </c>
      <c r="G270" s="67">
        <v>259</v>
      </c>
      <c r="H270" s="65" t="s">
        <v>967</v>
      </c>
      <c r="I270" s="65" t="s">
        <v>1233</v>
      </c>
      <c r="J270" s="12" t="s">
        <v>618</v>
      </c>
      <c r="K270" s="12" t="s">
        <v>617</v>
      </c>
      <c r="L270" s="12" t="s">
        <v>1254</v>
      </c>
      <c r="M270" s="12" t="s">
        <v>324</v>
      </c>
      <c r="N270" s="41">
        <v>408</v>
      </c>
      <c r="O270" s="45">
        <v>1529</v>
      </c>
      <c r="P270" s="46">
        <f t="shared" si="21"/>
        <v>9.6413128933296236E-5</v>
      </c>
      <c r="Q270" s="92"/>
      <c r="R270" s="48">
        <f t="shared" si="19"/>
        <v>0</v>
      </c>
      <c r="S270" s="42" t="s">
        <v>1139</v>
      </c>
      <c r="T270" s="13" t="s">
        <v>618</v>
      </c>
      <c r="U270" s="71" t="s">
        <v>1792</v>
      </c>
      <c r="V270" s="13" t="s">
        <v>1013</v>
      </c>
      <c r="W270" s="13" t="s">
        <v>937</v>
      </c>
      <c r="X270" s="71" t="s">
        <v>1792</v>
      </c>
      <c r="Y270" s="13" t="s">
        <v>1547</v>
      </c>
      <c r="Z270" s="13" t="s">
        <v>938</v>
      </c>
      <c r="AA270" s="71" t="s">
        <v>1792</v>
      </c>
      <c r="AB270" s="13" t="s">
        <v>1544</v>
      </c>
      <c r="AC270" s="13" t="s">
        <v>939</v>
      </c>
      <c r="AD270" s="71" t="s">
        <v>1792</v>
      </c>
      <c r="AE270" s="13"/>
      <c r="AF270" s="13"/>
      <c r="AG270" s="15"/>
      <c r="AH270" s="13"/>
    </row>
    <row r="271" spans="1:34" s="3" customFormat="1" ht="21" customHeight="1" outlineLevel="2" x14ac:dyDescent="0.2">
      <c r="A271" s="64">
        <v>20</v>
      </c>
      <c r="B271" s="65">
        <f t="shared" si="20"/>
        <v>253</v>
      </c>
      <c r="C271" s="66" t="s">
        <v>983</v>
      </c>
      <c r="D271" s="65"/>
      <c r="E271" s="65" t="s">
        <v>562</v>
      </c>
      <c r="F271" s="65" t="s">
        <v>1087</v>
      </c>
      <c r="G271" s="67">
        <v>142</v>
      </c>
      <c r="H271" s="65" t="s">
        <v>963</v>
      </c>
      <c r="I271" s="65" t="s">
        <v>1234</v>
      </c>
      <c r="J271" s="12" t="s">
        <v>563</v>
      </c>
      <c r="K271" s="12" t="s">
        <v>1378</v>
      </c>
      <c r="L271" s="12" t="s">
        <v>338</v>
      </c>
      <c r="M271" s="12" t="s">
        <v>328</v>
      </c>
      <c r="N271" s="41">
        <v>26600</v>
      </c>
      <c r="O271" s="45">
        <v>1424</v>
      </c>
      <c r="P271" s="46">
        <f t="shared" si="21"/>
        <v>8.9792214258347836E-5</v>
      </c>
      <c r="Q271" s="92"/>
      <c r="R271" s="48">
        <f t="shared" si="19"/>
        <v>0</v>
      </c>
      <c r="S271" s="42" t="s">
        <v>1563</v>
      </c>
      <c r="T271" s="13" t="s">
        <v>563</v>
      </c>
      <c r="U271" s="71">
        <v>1736</v>
      </c>
      <c r="V271" s="13"/>
      <c r="W271" s="13"/>
      <c r="X271" s="15"/>
      <c r="Y271" s="13"/>
      <c r="Z271" s="13"/>
      <c r="AA271" s="15"/>
      <c r="AB271" s="13"/>
      <c r="AC271" s="13"/>
      <c r="AD271" s="15"/>
      <c r="AE271" s="13"/>
      <c r="AF271" s="13"/>
      <c r="AG271" s="15"/>
      <c r="AH271" s="13"/>
    </row>
    <row r="272" spans="1:34" s="3" customFormat="1" ht="21" customHeight="1" outlineLevel="2" x14ac:dyDescent="0.2">
      <c r="A272" s="64">
        <v>20</v>
      </c>
      <c r="B272" s="65">
        <f t="shared" si="20"/>
        <v>254</v>
      </c>
      <c r="C272" s="66" t="s">
        <v>983</v>
      </c>
      <c r="D272" s="65"/>
      <c r="E272" s="65" t="s">
        <v>564</v>
      </c>
      <c r="F272" s="65" t="s">
        <v>1087</v>
      </c>
      <c r="G272" s="67">
        <v>142</v>
      </c>
      <c r="H272" s="65" t="s">
        <v>963</v>
      </c>
      <c r="I272" s="65" t="s">
        <v>1234</v>
      </c>
      <c r="J272" s="12" t="s">
        <v>565</v>
      </c>
      <c r="K272" s="12" t="s">
        <v>1379</v>
      </c>
      <c r="L272" s="12" t="s">
        <v>339</v>
      </c>
      <c r="M272" s="12" t="s">
        <v>328</v>
      </c>
      <c r="N272" s="41">
        <v>98000</v>
      </c>
      <c r="O272" s="45">
        <v>2772</v>
      </c>
      <c r="P272" s="46">
        <f t="shared" si="21"/>
        <v>1.7479214741863779E-4</v>
      </c>
      <c r="Q272" s="92"/>
      <c r="R272" s="48">
        <f t="shared" si="19"/>
        <v>0</v>
      </c>
      <c r="S272" s="42" t="s">
        <v>1563</v>
      </c>
      <c r="T272" s="13" t="s">
        <v>565</v>
      </c>
      <c r="U272" s="15">
        <v>3396</v>
      </c>
      <c r="V272" s="13"/>
      <c r="W272" s="13"/>
      <c r="X272" s="15"/>
      <c r="Y272" s="13"/>
      <c r="Z272" s="13"/>
      <c r="AA272" s="15"/>
      <c r="AB272" s="13"/>
      <c r="AC272" s="13"/>
      <c r="AD272" s="15"/>
      <c r="AE272" s="13"/>
      <c r="AF272" s="13"/>
      <c r="AG272" s="15"/>
      <c r="AH272" s="13"/>
    </row>
    <row r="273" spans="1:34" s="3" customFormat="1" ht="21" customHeight="1" outlineLevel="2" x14ac:dyDescent="0.2">
      <c r="A273" s="64">
        <v>20</v>
      </c>
      <c r="B273" s="65">
        <f t="shared" si="20"/>
        <v>255</v>
      </c>
      <c r="C273" s="66" t="s">
        <v>983</v>
      </c>
      <c r="D273" s="65"/>
      <c r="E273" s="65" t="s">
        <v>1062</v>
      </c>
      <c r="F273" s="65" t="s">
        <v>1087</v>
      </c>
      <c r="G273" s="67">
        <v>259</v>
      </c>
      <c r="H273" s="65" t="s">
        <v>963</v>
      </c>
      <c r="I273" s="65" t="s">
        <v>1233</v>
      </c>
      <c r="J273" s="12" t="s">
        <v>669</v>
      </c>
      <c r="K273" s="12" t="s">
        <v>668</v>
      </c>
      <c r="L273" s="12" t="s">
        <v>1308</v>
      </c>
      <c r="M273" s="12" t="s">
        <v>324</v>
      </c>
      <c r="N273" s="41">
        <v>1600</v>
      </c>
      <c r="O273" s="45">
        <v>197</v>
      </c>
      <c r="P273" s="46">
        <f t="shared" si="21"/>
        <v>1.2422097056807953E-5</v>
      </c>
      <c r="Q273" s="92"/>
      <c r="R273" s="48">
        <f t="shared" si="19"/>
        <v>0</v>
      </c>
      <c r="S273" s="42" t="s">
        <v>1547</v>
      </c>
      <c r="T273" s="13" t="s">
        <v>669</v>
      </c>
      <c r="U273" s="15">
        <v>335</v>
      </c>
      <c r="V273" s="13" t="s">
        <v>1166</v>
      </c>
      <c r="W273" s="13" t="s">
        <v>1145</v>
      </c>
      <c r="X273" s="15">
        <v>356</v>
      </c>
      <c r="Y273" s="13"/>
      <c r="Z273" s="13"/>
      <c r="AA273" s="15"/>
      <c r="AB273" s="13"/>
      <c r="AC273" s="13"/>
      <c r="AD273" s="15"/>
      <c r="AE273" s="13"/>
      <c r="AF273" s="13"/>
      <c r="AG273" s="15"/>
      <c r="AH273" s="13"/>
    </row>
    <row r="274" spans="1:34" s="3" customFormat="1" ht="21" customHeight="1" outlineLevel="2" x14ac:dyDescent="0.2">
      <c r="A274" s="64">
        <v>20</v>
      </c>
      <c r="B274" s="65">
        <f t="shared" si="20"/>
        <v>256</v>
      </c>
      <c r="C274" s="66" t="s">
        <v>983</v>
      </c>
      <c r="D274" s="65"/>
      <c r="E274" s="65" t="s">
        <v>670</v>
      </c>
      <c r="F274" s="65" t="s">
        <v>1087</v>
      </c>
      <c r="G274" s="67">
        <v>259</v>
      </c>
      <c r="H274" s="65" t="s">
        <v>963</v>
      </c>
      <c r="I274" s="65" t="s">
        <v>1234</v>
      </c>
      <c r="J274" s="12" t="s">
        <v>672</v>
      </c>
      <c r="K274" s="12" t="s">
        <v>671</v>
      </c>
      <c r="L274" s="12" t="s">
        <v>502</v>
      </c>
      <c r="M274" s="12" t="s">
        <v>324</v>
      </c>
      <c r="N274" s="41">
        <v>2000</v>
      </c>
      <c r="O274" s="45">
        <v>258</v>
      </c>
      <c r="P274" s="46">
        <f t="shared" si="21"/>
        <v>1.6268533201301787E-5</v>
      </c>
      <c r="Q274" s="92"/>
      <c r="R274" s="48">
        <f t="shared" si="19"/>
        <v>0</v>
      </c>
      <c r="S274" s="43" t="s">
        <v>1547</v>
      </c>
      <c r="T274" s="14" t="s">
        <v>672</v>
      </c>
      <c r="U274" s="15">
        <v>644</v>
      </c>
      <c r="V274" s="13"/>
      <c r="W274" s="13"/>
      <c r="X274" s="15"/>
      <c r="Y274" s="13"/>
      <c r="Z274" s="13"/>
      <c r="AA274" s="15"/>
      <c r="AB274" s="13"/>
      <c r="AC274" s="13"/>
      <c r="AD274" s="15"/>
      <c r="AE274" s="13"/>
      <c r="AF274" s="13"/>
      <c r="AG274" s="15"/>
      <c r="AH274" s="13"/>
    </row>
    <row r="275" spans="1:34" s="3" customFormat="1" ht="21" customHeight="1" outlineLevel="2" x14ac:dyDescent="0.2">
      <c r="A275" s="64">
        <v>20</v>
      </c>
      <c r="B275" s="65">
        <f t="shared" si="20"/>
        <v>257</v>
      </c>
      <c r="C275" s="66" t="s">
        <v>983</v>
      </c>
      <c r="D275" s="65"/>
      <c r="E275" s="65" t="s">
        <v>680</v>
      </c>
      <c r="F275" s="65" t="s">
        <v>1087</v>
      </c>
      <c r="G275" s="67">
        <v>113</v>
      </c>
      <c r="H275" s="65" t="s">
        <v>963</v>
      </c>
      <c r="I275" s="65" t="s">
        <v>1234</v>
      </c>
      <c r="J275" s="12" t="s">
        <v>681</v>
      </c>
      <c r="K275" s="12" t="s">
        <v>1420</v>
      </c>
      <c r="L275" s="12" t="s">
        <v>1397</v>
      </c>
      <c r="M275" s="12" t="s">
        <v>324</v>
      </c>
      <c r="N275" s="41">
        <v>17600</v>
      </c>
      <c r="O275" s="45">
        <v>34</v>
      </c>
      <c r="P275" s="47">
        <f t="shared" si="21"/>
        <v>2.1439152280785298E-6</v>
      </c>
      <c r="Q275" s="92"/>
      <c r="R275" s="48">
        <f t="shared" si="19"/>
        <v>0</v>
      </c>
      <c r="S275" s="42" t="s">
        <v>1133</v>
      </c>
      <c r="T275" s="13" t="s">
        <v>681</v>
      </c>
      <c r="U275" s="15">
        <v>86</v>
      </c>
      <c r="V275" s="13"/>
      <c r="W275" s="13"/>
      <c r="X275" s="15"/>
      <c r="Y275" s="13"/>
      <c r="Z275" s="13"/>
      <c r="AA275" s="15"/>
      <c r="AB275" s="13"/>
      <c r="AC275" s="13"/>
      <c r="AD275" s="15"/>
      <c r="AE275" s="13"/>
      <c r="AF275" s="13"/>
      <c r="AG275" s="15"/>
      <c r="AH275" s="13"/>
    </row>
    <row r="276" spans="1:34" s="3" customFormat="1" ht="21" customHeight="1" outlineLevel="2" x14ac:dyDescent="0.2">
      <c r="A276" s="64">
        <v>20</v>
      </c>
      <c r="B276" s="65">
        <f t="shared" si="20"/>
        <v>258</v>
      </c>
      <c r="C276" s="66" t="s">
        <v>983</v>
      </c>
      <c r="D276" s="65"/>
      <c r="E276" s="65" t="s">
        <v>682</v>
      </c>
      <c r="F276" s="65" t="s">
        <v>1087</v>
      </c>
      <c r="G276" s="67">
        <v>113</v>
      </c>
      <c r="H276" s="65" t="s">
        <v>963</v>
      </c>
      <c r="I276" s="65" t="s">
        <v>1234</v>
      </c>
      <c r="J276" s="12" t="s">
        <v>683</v>
      </c>
      <c r="K276" s="12" t="s">
        <v>1421</v>
      </c>
      <c r="L276" s="12" t="s">
        <v>1312</v>
      </c>
      <c r="M276" s="12" t="s">
        <v>324</v>
      </c>
      <c r="N276" s="41">
        <v>15200</v>
      </c>
      <c r="O276" s="45">
        <v>88</v>
      </c>
      <c r="P276" s="47">
        <f t="shared" si="21"/>
        <v>5.5489570609091359E-6</v>
      </c>
      <c r="Q276" s="92"/>
      <c r="R276" s="48">
        <f t="shared" si="19"/>
        <v>0</v>
      </c>
      <c r="S276" s="42" t="s">
        <v>1133</v>
      </c>
      <c r="T276" s="13" t="s">
        <v>683</v>
      </c>
      <c r="U276" s="15">
        <v>219</v>
      </c>
      <c r="V276" s="13"/>
      <c r="W276" s="13"/>
      <c r="X276" s="15"/>
      <c r="Y276" s="13"/>
      <c r="Z276" s="13"/>
      <c r="AA276" s="15"/>
      <c r="AB276" s="13"/>
      <c r="AC276" s="13"/>
      <c r="AD276" s="15"/>
      <c r="AE276" s="13"/>
      <c r="AF276" s="13"/>
      <c r="AG276" s="15"/>
      <c r="AH276" s="13"/>
    </row>
    <row r="277" spans="1:34" s="3" customFormat="1" ht="21" customHeight="1" outlineLevel="2" x14ac:dyDescent="0.2">
      <c r="A277" s="64">
        <v>20</v>
      </c>
      <c r="B277" s="65">
        <f t="shared" si="20"/>
        <v>259</v>
      </c>
      <c r="C277" s="66" t="s">
        <v>983</v>
      </c>
      <c r="D277" s="65"/>
      <c r="E277" s="65" t="s">
        <v>728</v>
      </c>
      <c r="F277" s="65" t="s">
        <v>1085</v>
      </c>
      <c r="G277" s="67">
        <v>439</v>
      </c>
      <c r="H277" s="65" t="s">
        <v>963</v>
      </c>
      <c r="I277" s="65" t="s">
        <v>1234</v>
      </c>
      <c r="J277" s="12" t="s">
        <v>729</v>
      </c>
      <c r="K277" s="12" t="s">
        <v>1028</v>
      </c>
      <c r="L277" s="12" t="s">
        <v>1360</v>
      </c>
      <c r="M277" s="12" t="s">
        <v>148</v>
      </c>
      <c r="N277" s="41">
        <v>25</v>
      </c>
      <c r="O277" s="45">
        <v>92170</v>
      </c>
      <c r="P277" s="46">
        <f t="shared" si="21"/>
        <v>5.8119019579999437E-3</v>
      </c>
      <c r="Q277" s="92"/>
      <c r="R277" s="48">
        <f t="shared" si="19"/>
        <v>0</v>
      </c>
      <c r="S277" s="43" t="s">
        <v>1571</v>
      </c>
      <c r="T277" s="13" t="s">
        <v>729</v>
      </c>
      <c r="U277" s="15">
        <v>164386</v>
      </c>
      <c r="V277" s="13"/>
      <c r="W277" s="13"/>
      <c r="X277" s="15"/>
      <c r="Y277" s="13"/>
      <c r="Z277" s="25"/>
      <c r="AA277" s="15"/>
      <c r="AB277" s="13"/>
      <c r="AC277" s="13"/>
      <c r="AD277" s="15"/>
      <c r="AE277" s="13"/>
      <c r="AF277" s="13"/>
      <c r="AG277" s="15"/>
      <c r="AH277" s="13"/>
    </row>
    <row r="278" spans="1:34" s="3" customFormat="1" ht="21" customHeight="1" outlineLevel="2" x14ac:dyDescent="0.2">
      <c r="A278" s="64">
        <v>20</v>
      </c>
      <c r="B278" s="65">
        <f t="shared" si="20"/>
        <v>260</v>
      </c>
      <c r="C278" s="66" t="s">
        <v>983</v>
      </c>
      <c r="D278" s="65"/>
      <c r="E278" s="65" t="s">
        <v>730</v>
      </c>
      <c r="F278" s="65" t="s">
        <v>1085</v>
      </c>
      <c r="G278" s="67">
        <v>439</v>
      </c>
      <c r="H278" s="65" t="s">
        <v>963</v>
      </c>
      <c r="I278" s="65" t="s">
        <v>1234</v>
      </c>
      <c r="J278" s="12" t="s">
        <v>731</v>
      </c>
      <c r="K278" s="12" t="s">
        <v>1029</v>
      </c>
      <c r="L278" s="12" t="s">
        <v>1361</v>
      </c>
      <c r="M278" s="12" t="s">
        <v>148</v>
      </c>
      <c r="N278" s="41">
        <v>7</v>
      </c>
      <c r="O278" s="45">
        <v>187492</v>
      </c>
      <c r="P278" s="47">
        <f t="shared" si="21"/>
        <v>1.1822557468908815E-2</v>
      </c>
      <c r="Q278" s="92"/>
      <c r="R278" s="48">
        <f t="shared" si="19"/>
        <v>0</v>
      </c>
      <c r="S278" s="42" t="s">
        <v>1571</v>
      </c>
      <c r="T278" s="13" t="s">
        <v>731</v>
      </c>
      <c r="U278" s="15">
        <v>334393</v>
      </c>
      <c r="V278" s="13"/>
      <c r="W278" s="13"/>
      <c r="X278" s="15"/>
      <c r="Y278" s="13"/>
      <c r="Z278" s="13"/>
      <c r="AA278" s="15"/>
      <c r="AB278" s="13"/>
      <c r="AC278" s="13"/>
      <c r="AD278" s="15"/>
      <c r="AE278" s="13"/>
      <c r="AF278" s="13"/>
      <c r="AG278" s="15"/>
      <c r="AH278" s="13"/>
    </row>
    <row r="279" spans="1:34" s="3" customFormat="1" ht="21" customHeight="1" outlineLevel="2" x14ac:dyDescent="0.2">
      <c r="A279" s="64">
        <v>20</v>
      </c>
      <c r="B279" s="65">
        <f t="shared" si="20"/>
        <v>261</v>
      </c>
      <c r="C279" s="66" t="s">
        <v>983</v>
      </c>
      <c r="D279" s="65"/>
      <c r="E279" s="65" t="s">
        <v>732</v>
      </c>
      <c r="F279" s="65" t="s">
        <v>1085</v>
      </c>
      <c r="G279" s="67">
        <v>439</v>
      </c>
      <c r="H279" s="65" t="s">
        <v>963</v>
      </c>
      <c r="I279" s="65" t="s">
        <v>1234</v>
      </c>
      <c r="J279" s="12" t="s">
        <v>733</v>
      </c>
      <c r="K279" s="12" t="s">
        <v>1030</v>
      </c>
      <c r="L279" s="12" t="s">
        <v>1362</v>
      </c>
      <c r="M279" s="12" t="s">
        <v>148</v>
      </c>
      <c r="N279" s="41">
        <v>30</v>
      </c>
      <c r="O279" s="45">
        <v>49114</v>
      </c>
      <c r="P279" s="46">
        <f t="shared" si="21"/>
        <v>3.0969486032896738E-3</v>
      </c>
      <c r="Q279" s="92"/>
      <c r="R279" s="48">
        <f t="shared" si="19"/>
        <v>0</v>
      </c>
      <c r="S279" s="43" t="s">
        <v>1571</v>
      </c>
      <c r="T279" s="14" t="s">
        <v>733</v>
      </c>
      <c r="U279" s="15">
        <v>87594</v>
      </c>
      <c r="V279" s="13"/>
      <c r="W279" s="16"/>
      <c r="X279" s="15"/>
      <c r="Y279" s="13"/>
      <c r="Z279" s="13"/>
      <c r="AA279" s="15"/>
      <c r="AB279" s="13"/>
      <c r="AC279" s="13"/>
      <c r="AD279" s="15"/>
      <c r="AE279" s="13"/>
      <c r="AF279" s="13"/>
      <c r="AG279" s="15"/>
      <c r="AH279" s="13"/>
    </row>
    <row r="280" spans="1:34" s="3" customFormat="1" ht="21" customHeight="1" outlineLevel="2" x14ac:dyDescent="0.2">
      <c r="A280" s="64">
        <v>20</v>
      </c>
      <c r="B280" s="65">
        <f t="shared" si="20"/>
        <v>262</v>
      </c>
      <c r="C280" s="66" t="s">
        <v>983</v>
      </c>
      <c r="D280" s="65"/>
      <c r="E280" s="65" t="s">
        <v>753</v>
      </c>
      <c r="F280" s="65" t="s">
        <v>1085</v>
      </c>
      <c r="G280" s="67">
        <v>332</v>
      </c>
      <c r="H280" s="65" t="s">
        <v>967</v>
      </c>
      <c r="I280" s="65" t="s">
        <v>1234</v>
      </c>
      <c r="J280" s="12" t="s">
        <v>755</v>
      </c>
      <c r="K280" s="12" t="s">
        <v>1481</v>
      </c>
      <c r="L280" s="12" t="s">
        <v>754</v>
      </c>
      <c r="M280" s="12" t="s">
        <v>148</v>
      </c>
      <c r="N280" s="41">
        <v>120</v>
      </c>
      <c r="O280" s="45">
        <v>290385</v>
      </c>
      <c r="P280" s="46">
        <f t="shared" si="21"/>
        <v>1.8310612456046586E-2</v>
      </c>
      <c r="Q280" s="92"/>
      <c r="R280" s="48">
        <f t="shared" si="19"/>
        <v>0</v>
      </c>
      <c r="S280" s="42" t="s">
        <v>985</v>
      </c>
      <c r="T280" s="13" t="s">
        <v>755</v>
      </c>
      <c r="U280" s="71" t="s">
        <v>1792</v>
      </c>
      <c r="V280" s="13"/>
      <c r="W280" s="13"/>
      <c r="X280" s="15"/>
      <c r="Y280" s="13"/>
      <c r="Z280" s="13"/>
      <c r="AA280" s="15"/>
      <c r="AB280" s="13"/>
      <c r="AC280" s="13"/>
      <c r="AD280" s="15"/>
      <c r="AE280" s="13"/>
      <c r="AF280" s="13"/>
      <c r="AG280" s="15"/>
      <c r="AH280" s="13"/>
    </row>
    <row r="281" spans="1:34" s="3" customFormat="1" ht="21" customHeight="1" outlineLevel="2" x14ac:dyDescent="0.2">
      <c r="A281" s="64">
        <v>20</v>
      </c>
      <c r="B281" s="65">
        <f t="shared" si="20"/>
        <v>263</v>
      </c>
      <c r="C281" s="66" t="s">
        <v>983</v>
      </c>
      <c r="D281" s="65"/>
      <c r="E281" s="65" t="s">
        <v>1703</v>
      </c>
      <c r="F281" s="65" t="s">
        <v>1087</v>
      </c>
      <c r="G281" s="67">
        <v>114</v>
      </c>
      <c r="H281" s="65" t="s">
        <v>963</v>
      </c>
      <c r="I281" s="65" t="s">
        <v>1233</v>
      </c>
      <c r="J281" s="12" t="s">
        <v>327</v>
      </c>
      <c r="K281" s="12" t="s">
        <v>326</v>
      </c>
      <c r="L281" s="12" t="s">
        <v>1461</v>
      </c>
      <c r="M281" s="12" t="s">
        <v>324</v>
      </c>
      <c r="N281" s="41">
        <v>188700</v>
      </c>
      <c r="O281" s="45">
        <v>78</v>
      </c>
      <c r="P281" s="46">
        <f t="shared" si="21"/>
        <v>4.9183937585330978E-6</v>
      </c>
      <c r="Q281" s="92"/>
      <c r="R281" s="48">
        <f t="shared" si="19"/>
        <v>0</v>
      </c>
      <c r="S281" s="42" t="s">
        <v>996</v>
      </c>
      <c r="T281" s="13" t="s">
        <v>327</v>
      </c>
      <c r="U281" s="15">
        <v>143</v>
      </c>
      <c r="V281" s="13" t="s">
        <v>1176</v>
      </c>
      <c r="W281" s="14" t="s">
        <v>835</v>
      </c>
      <c r="X281" s="15">
        <v>153</v>
      </c>
      <c r="Y281" s="13" t="s">
        <v>1139</v>
      </c>
      <c r="Z281" s="13" t="s">
        <v>1704</v>
      </c>
      <c r="AA281" s="15">
        <v>190</v>
      </c>
      <c r="AB281" s="13" t="s">
        <v>1133</v>
      </c>
      <c r="AC281" s="13" t="s">
        <v>836</v>
      </c>
      <c r="AD281" s="15">
        <v>172</v>
      </c>
      <c r="AE281" s="13" t="s">
        <v>982</v>
      </c>
      <c r="AF281" s="13" t="s">
        <v>1205</v>
      </c>
      <c r="AG281" s="15">
        <v>184</v>
      </c>
      <c r="AH281" s="13"/>
    </row>
    <row r="282" spans="1:34" s="3" customFormat="1" ht="21" customHeight="1" outlineLevel="2" x14ac:dyDescent="0.2">
      <c r="A282" s="64">
        <v>20</v>
      </c>
      <c r="B282" s="65">
        <f t="shared" si="20"/>
        <v>264</v>
      </c>
      <c r="C282" s="66" t="s">
        <v>983</v>
      </c>
      <c r="D282" s="65"/>
      <c r="E282" s="65" t="s">
        <v>687</v>
      </c>
      <c r="F282" s="65" t="s">
        <v>1085</v>
      </c>
      <c r="G282" s="67">
        <v>269</v>
      </c>
      <c r="H282" s="65" t="s">
        <v>963</v>
      </c>
      <c r="I282" s="65" t="s">
        <v>1233</v>
      </c>
      <c r="J282" s="12" t="s">
        <v>689</v>
      </c>
      <c r="K282" s="12" t="s">
        <v>688</v>
      </c>
      <c r="L282" s="12" t="s">
        <v>1310</v>
      </c>
      <c r="M282" s="12" t="s">
        <v>501</v>
      </c>
      <c r="N282" s="41">
        <v>516</v>
      </c>
      <c r="O282" s="45">
        <v>624</v>
      </c>
      <c r="P282" s="68">
        <f t="shared" si="21"/>
        <v>3.9347150068264782E-5</v>
      </c>
      <c r="Q282" s="92"/>
      <c r="R282" s="48">
        <f t="shared" si="19"/>
        <v>0</v>
      </c>
      <c r="S282" s="42" t="s">
        <v>1139</v>
      </c>
      <c r="T282" s="13" t="s">
        <v>689</v>
      </c>
      <c r="U282" s="15">
        <v>1190</v>
      </c>
      <c r="V282" s="13" t="s">
        <v>989</v>
      </c>
      <c r="W282" s="13" t="s">
        <v>915</v>
      </c>
      <c r="X282" s="15">
        <v>3053</v>
      </c>
      <c r="Y282" s="13" t="s">
        <v>1153</v>
      </c>
      <c r="Z282" s="13" t="s">
        <v>1186</v>
      </c>
      <c r="AA282" s="15">
        <v>1086</v>
      </c>
      <c r="AB282" s="13"/>
      <c r="AC282" s="13"/>
      <c r="AD282" s="15"/>
      <c r="AE282" s="13"/>
      <c r="AF282" s="13"/>
      <c r="AG282" s="15"/>
      <c r="AH282" s="13"/>
    </row>
    <row r="283" spans="1:34" s="3" customFormat="1" ht="21" customHeight="1" outlineLevel="2" x14ac:dyDescent="0.2">
      <c r="A283" s="64">
        <v>20</v>
      </c>
      <c r="B283" s="65">
        <f t="shared" si="20"/>
        <v>265</v>
      </c>
      <c r="C283" s="66" t="s">
        <v>983</v>
      </c>
      <c r="D283" s="65"/>
      <c r="E283" s="65" t="s">
        <v>1072</v>
      </c>
      <c r="F283" s="65" t="s">
        <v>1085</v>
      </c>
      <c r="G283" s="67">
        <v>131</v>
      </c>
      <c r="H283" s="65" t="s">
        <v>963</v>
      </c>
      <c r="I283" s="65" t="s">
        <v>1233</v>
      </c>
      <c r="J283" s="12" t="s">
        <v>694</v>
      </c>
      <c r="K283" s="12" t="s">
        <v>693</v>
      </c>
      <c r="L283" s="12" t="s">
        <v>1309</v>
      </c>
      <c r="M283" s="12" t="s">
        <v>501</v>
      </c>
      <c r="N283" s="41">
        <v>60</v>
      </c>
      <c r="O283" s="45">
        <v>1934</v>
      </c>
      <c r="P283" s="46">
        <f t="shared" si="21"/>
        <v>1.2195094267952578E-4</v>
      </c>
      <c r="Q283" s="92"/>
      <c r="R283" s="48">
        <f t="shared" si="19"/>
        <v>0</v>
      </c>
      <c r="S283" s="43" t="s">
        <v>1546</v>
      </c>
      <c r="T283" s="14" t="s">
        <v>694</v>
      </c>
      <c r="U283" s="15">
        <v>4890</v>
      </c>
      <c r="V283" s="13" t="s">
        <v>1539</v>
      </c>
      <c r="W283" s="14" t="s">
        <v>1164</v>
      </c>
      <c r="X283" s="15">
        <v>4836</v>
      </c>
      <c r="Y283" s="13"/>
      <c r="Z283" s="13"/>
      <c r="AA283" s="15"/>
      <c r="AB283" s="13"/>
      <c r="AC283" s="13"/>
      <c r="AD283" s="15"/>
      <c r="AE283" s="13"/>
      <c r="AF283" s="13"/>
      <c r="AG283" s="15"/>
      <c r="AH283" s="13"/>
    </row>
    <row r="284" spans="1:34" s="3" customFormat="1" ht="21" customHeight="1" outlineLevel="2" x14ac:dyDescent="0.2">
      <c r="A284" s="64">
        <v>20</v>
      </c>
      <c r="B284" s="65">
        <f t="shared" si="20"/>
        <v>266</v>
      </c>
      <c r="C284" s="66" t="s">
        <v>983</v>
      </c>
      <c r="D284" s="65"/>
      <c r="E284" s="65" t="s">
        <v>1748</v>
      </c>
      <c r="F284" s="65" t="s">
        <v>1085</v>
      </c>
      <c r="G284" s="67">
        <v>264</v>
      </c>
      <c r="H284" s="65" t="s">
        <v>967</v>
      </c>
      <c r="I284" s="65" t="s">
        <v>1234</v>
      </c>
      <c r="J284" s="12" t="s">
        <v>1749</v>
      </c>
      <c r="K284" s="12" t="s">
        <v>1750</v>
      </c>
      <c r="L284" s="12" t="s">
        <v>1751</v>
      </c>
      <c r="M284" s="12" t="s">
        <v>501</v>
      </c>
      <c r="N284" s="41">
        <v>10</v>
      </c>
      <c r="O284" s="45">
        <v>6700</v>
      </c>
      <c r="P284" s="47">
        <f t="shared" si="21"/>
        <v>4.2247741259194557E-4</v>
      </c>
      <c r="Q284" s="92"/>
      <c r="R284" s="48">
        <f t="shared" si="19"/>
        <v>0</v>
      </c>
      <c r="S284" s="42" t="s">
        <v>1026</v>
      </c>
      <c r="T284" s="13" t="s">
        <v>1749</v>
      </c>
      <c r="U284" s="71" t="s">
        <v>1792</v>
      </c>
      <c r="V284" s="13"/>
      <c r="W284" s="13"/>
      <c r="X284" s="15"/>
      <c r="Y284" s="13"/>
      <c r="Z284" s="14"/>
      <c r="AA284" s="15"/>
      <c r="AB284" s="13"/>
      <c r="AC284" s="13"/>
      <c r="AD284" s="15"/>
      <c r="AE284" s="13"/>
      <c r="AF284" s="13"/>
      <c r="AG284" s="15"/>
      <c r="AH284" s="13"/>
    </row>
    <row r="285" spans="1:34" s="3" customFormat="1" ht="21" customHeight="1" outlineLevel="2" x14ac:dyDescent="0.2">
      <c r="A285" s="64">
        <v>20</v>
      </c>
      <c r="B285" s="65">
        <f t="shared" si="20"/>
        <v>267</v>
      </c>
      <c r="C285" s="66" t="s">
        <v>983</v>
      </c>
      <c r="D285" s="65"/>
      <c r="E285" s="65" t="s">
        <v>27</v>
      </c>
      <c r="F285" s="65" t="s">
        <v>1086</v>
      </c>
      <c r="G285" s="67">
        <v>219</v>
      </c>
      <c r="H285" s="65" t="s">
        <v>963</v>
      </c>
      <c r="I285" s="65" t="s">
        <v>1234</v>
      </c>
      <c r="J285" s="12" t="s">
        <v>948</v>
      </c>
      <c r="K285" s="12" t="s">
        <v>28</v>
      </c>
      <c r="L285" s="12" t="s">
        <v>29</v>
      </c>
      <c r="M285" s="12" t="s">
        <v>7</v>
      </c>
      <c r="N285" s="41">
        <v>840</v>
      </c>
      <c r="O285" s="45">
        <v>13916</v>
      </c>
      <c r="P285" s="46">
        <f t="shared" si="21"/>
        <v>8.7749189158649473E-4</v>
      </c>
      <c r="Q285" s="92"/>
      <c r="R285" s="48">
        <f t="shared" si="19"/>
        <v>0</v>
      </c>
      <c r="S285" s="42" t="s">
        <v>1640</v>
      </c>
      <c r="T285" s="13" t="s">
        <v>948</v>
      </c>
      <c r="U285" s="15">
        <v>16735</v>
      </c>
      <c r="V285" s="13"/>
      <c r="W285" s="13"/>
      <c r="X285" s="15"/>
      <c r="Y285" s="13"/>
      <c r="Z285" s="13"/>
      <c r="AA285" s="15"/>
      <c r="AB285" s="13"/>
      <c r="AC285" s="13"/>
      <c r="AD285" s="15"/>
      <c r="AE285" s="13"/>
      <c r="AF285" s="13"/>
      <c r="AG285" s="15"/>
      <c r="AH285" s="13"/>
    </row>
    <row r="286" spans="1:34" s="3" customFormat="1" ht="21" customHeight="1" outlineLevel="2" x14ac:dyDescent="0.2">
      <c r="A286" s="64">
        <v>20</v>
      </c>
      <c r="B286" s="65">
        <f t="shared" si="20"/>
        <v>268</v>
      </c>
      <c r="C286" s="66" t="s">
        <v>983</v>
      </c>
      <c r="D286" s="65"/>
      <c r="E286" s="65" t="s">
        <v>349</v>
      </c>
      <c r="F286" s="65" t="s">
        <v>1087</v>
      </c>
      <c r="G286" s="67">
        <v>319</v>
      </c>
      <c r="H286" s="65" t="s">
        <v>967</v>
      </c>
      <c r="I286" s="65" t="s">
        <v>1234</v>
      </c>
      <c r="J286" s="12" t="s">
        <v>350</v>
      </c>
      <c r="K286" s="12" t="s">
        <v>1380</v>
      </c>
      <c r="L286" s="12" t="s">
        <v>324</v>
      </c>
      <c r="M286" s="12" t="s">
        <v>324</v>
      </c>
      <c r="N286" s="41">
        <v>4800</v>
      </c>
      <c r="O286" s="45">
        <v>262</v>
      </c>
      <c r="P286" s="46">
        <f t="shared" ref="P286:P317" si="22">$O286/SUMIFS($O:$O,$A:$A,$A286)</f>
        <v>1.6520758522252202E-5</v>
      </c>
      <c r="Q286" s="92"/>
      <c r="R286" s="48">
        <f t="shared" si="19"/>
        <v>0</v>
      </c>
      <c r="S286" s="42" t="s">
        <v>1176</v>
      </c>
      <c r="T286" s="13" t="s">
        <v>350</v>
      </c>
      <c r="U286" s="71" t="s">
        <v>1792</v>
      </c>
      <c r="V286" s="13"/>
      <c r="W286" s="16"/>
      <c r="X286" s="15"/>
      <c r="Y286" s="13"/>
      <c r="Z286" s="13"/>
      <c r="AA286" s="15"/>
      <c r="AB286" s="13"/>
      <c r="AC286" s="13"/>
      <c r="AD286" s="15"/>
      <c r="AE286" s="13"/>
      <c r="AF286" s="13"/>
      <c r="AG286" s="15"/>
      <c r="AH286" s="13"/>
    </row>
    <row r="287" spans="1:34" s="3" customFormat="1" ht="21" customHeight="1" outlineLevel="2" x14ac:dyDescent="0.2">
      <c r="A287" s="64">
        <v>20</v>
      </c>
      <c r="B287" s="65">
        <f t="shared" si="20"/>
        <v>269</v>
      </c>
      <c r="C287" s="66" t="s">
        <v>983</v>
      </c>
      <c r="D287" s="65"/>
      <c r="E287" s="65" t="s">
        <v>695</v>
      </c>
      <c r="F287" s="65" t="s">
        <v>1085</v>
      </c>
      <c r="G287" s="67">
        <v>131</v>
      </c>
      <c r="H287" s="65" t="s">
        <v>963</v>
      </c>
      <c r="I287" s="65" t="s">
        <v>1234</v>
      </c>
      <c r="J287" s="12" t="s">
        <v>697</v>
      </c>
      <c r="K287" s="12" t="s">
        <v>1493</v>
      </c>
      <c r="L287" s="12" t="s">
        <v>696</v>
      </c>
      <c r="M287" s="12" t="s">
        <v>4</v>
      </c>
      <c r="N287" s="41">
        <v>68</v>
      </c>
      <c r="O287" s="45">
        <v>1899</v>
      </c>
      <c r="P287" s="46">
        <f t="shared" si="22"/>
        <v>1.1974397112120965E-4</v>
      </c>
      <c r="Q287" s="92"/>
      <c r="R287" s="48">
        <f t="shared" ref="R287:R350" si="23">ROUND($Q$222*P287,0)</f>
        <v>0</v>
      </c>
      <c r="S287" s="42" t="s">
        <v>1002</v>
      </c>
      <c r="T287" s="13" t="s">
        <v>697</v>
      </c>
      <c r="U287" s="71">
        <v>2800</v>
      </c>
      <c r="V287" s="13"/>
      <c r="W287" s="13"/>
      <c r="X287" s="15"/>
      <c r="Y287" s="13"/>
      <c r="Z287" s="13"/>
      <c r="AA287" s="15"/>
      <c r="AB287" s="13"/>
      <c r="AC287" s="13"/>
      <c r="AD287" s="15"/>
      <c r="AE287" s="13"/>
      <c r="AF287" s="13"/>
      <c r="AG287" s="15"/>
      <c r="AH287" s="13"/>
    </row>
    <row r="288" spans="1:34" s="3" customFormat="1" ht="21" customHeight="1" outlineLevel="2" x14ac:dyDescent="0.2">
      <c r="A288" s="64">
        <v>20</v>
      </c>
      <c r="B288" s="65">
        <f t="shared" si="20"/>
        <v>270</v>
      </c>
      <c r="C288" s="66" t="s">
        <v>983</v>
      </c>
      <c r="D288" s="65"/>
      <c r="E288" s="65" t="s">
        <v>448</v>
      </c>
      <c r="F288" s="65" t="s">
        <v>1087</v>
      </c>
      <c r="G288" s="67">
        <v>399</v>
      </c>
      <c r="H288" s="65" t="s">
        <v>963</v>
      </c>
      <c r="I288" s="65" t="s">
        <v>1234</v>
      </c>
      <c r="J288" s="12" t="s">
        <v>449</v>
      </c>
      <c r="K288" s="12" t="s">
        <v>1494</v>
      </c>
      <c r="L288" s="12" t="s">
        <v>420</v>
      </c>
      <c r="M288" s="12" t="s">
        <v>328</v>
      </c>
      <c r="N288" s="41">
        <v>10200</v>
      </c>
      <c r="O288" s="45">
        <v>291</v>
      </c>
      <c r="P288" s="46">
        <f t="shared" si="22"/>
        <v>1.8349392099142712E-5</v>
      </c>
      <c r="Q288" s="92"/>
      <c r="R288" s="48">
        <f t="shared" si="23"/>
        <v>0</v>
      </c>
      <c r="S288" s="42" t="s">
        <v>1006</v>
      </c>
      <c r="T288" s="13" t="s">
        <v>449</v>
      </c>
      <c r="U288" s="15">
        <v>376</v>
      </c>
      <c r="V288" s="13"/>
      <c r="W288" s="14"/>
      <c r="X288" s="15"/>
      <c r="Y288" s="13"/>
      <c r="Z288" s="13"/>
      <c r="AA288" s="15"/>
      <c r="AB288" s="13"/>
      <c r="AC288" s="13"/>
      <c r="AD288" s="15"/>
      <c r="AE288" s="13"/>
      <c r="AF288" s="13"/>
      <c r="AG288" s="15"/>
      <c r="AH288" s="13"/>
    </row>
    <row r="289" spans="1:34" s="3" customFormat="1" ht="21" customHeight="1" outlineLevel="2" x14ac:dyDescent="0.2">
      <c r="A289" s="64">
        <v>20</v>
      </c>
      <c r="B289" s="65">
        <f t="shared" si="20"/>
        <v>271</v>
      </c>
      <c r="C289" s="66" t="s">
        <v>983</v>
      </c>
      <c r="D289" s="65"/>
      <c r="E289" s="65" t="s">
        <v>1641</v>
      </c>
      <c r="F289" s="65" t="s">
        <v>1086</v>
      </c>
      <c r="G289" s="67">
        <v>142</v>
      </c>
      <c r="H289" s="65" t="s">
        <v>963</v>
      </c>
      <c r="I289" s="65" t="s">
        <v>1234</v>
      </c>
      <c r="J289" s="12" t="s">
        <v>1642</v>
      </c>
      <c r="K289" s="12" t="s">
        <v>1643</v>
      </c>
      <c r="L289" s="12" t="s">
        <v>1644</v>
      </c>
      <c r="M289" s="12" t="s">
        <v>11</v>
      </c>
      <c r="N289" s="41">
        <v>10</v>
      </c>
      <c r="O289" s="45">
        <v>182286</v>
      </c>
      <c r="P289" s="47">
        <f t="shared" si="22"/>
        <v>1.149428621369185E-2</v>
      </c>
      <c r="Q289" s="92"/>
      <c r="R289" s="48">
        <f t="shared" si="23"/>
        <v>0</v>
      </c>
      <c r="S289" s="42" t="s">
        <v>1534</v>
      </c>
      <c r="T289" s="13" t="s">
        <v>1642</v>
      </c>
      <c r="U289" s="15">
        <v>182286</v>
      </c>
      <c r="V289" s="13"/>
      <c r="W289" s="13"/>
      <c r="X289" s="15"/>
      <c r="Y289" s="13"/>
      <c r="Z289" s="13"/>
      <c r="AA289" s="15"/>
      <c r="AB289" s="13"/>
      <c r="AC289" s="13"/>
      <c r="AD289" s="15"/>
      <c r="AE289" s="13"/>
      <c r="AF289" s="13"/>
      <c r="AG289" s="15"/>
      <c r="AH289" s="13"/>
    </row>
    <row r="290" spans="1:34" s="3" customFormat="1" ht="21" customHeight="1" outlineLevel="2" x14ac:dyDescent="0.2">
      <c r="A290" s="64">
        <v>20</v>
      </c>
      <c r="B290" s="65">
        <f t="shared" si="20"/>
        <v>272</v>
      </c>
      <c r="C290" s="66" t="s">
        <v>983</v>
      </c>
      <c r="D290" s="65"/>
      <c r="E290" s="65" t="s">
        <v>1645</v>
      </c>
      <c r="F290" s="65" t="s">
        <v>1086</v>
      </c>
      <c r="G290" s="67">
        <v>142</v>
      </c>
      <c r="H290" s="65" t="s">
        <v>963</v>
      </c>
      <c r="I290" s="65" t="s">
        <v>1234</v>
      </c>
      <c r="J290" s="12" t="s">
        <v>1646</v>
      </c>
      <c r="K290" s="12" t="s">
        <v>1647</v>
      </c>
      <c r="L290" s="12" t="s">
        <v>1648</v>
      </c>
      <c r="M290" s="12" t="s">
        <v>11</v>
      </c>
      <c r="N290" s="41">
        <v>10</v>
      </c>
      <c r="O290" s="45">
        <v>607980</v>
      </c>
      <c r="P290" s="47">
        <f t="shared" si="22"/>
        <v>3.8336987657858368E-2</v>
      </c>
      <c r="Q290" s="92"/>
      <c r="R290" s="48">
        <f t="shared" si="23"/>
        <v>0</v>
      </c>
      <c r="S290" s="42" t="s">
        <v>1534</v>
      </c>
      <c r="T290" s="13" t="s">
        <v>1646</v>
      </c>
      <c r="U290" s="71">
        <v>607980</v>
      </c>
      <c r="V290" s="13"/>
      <c r="W290" s="13"/>
      <c r="X290" s="15"/>
      <c r="Y290" s="13"/>
      <c r="Z290" s="13"/>
      <c r="AA290" s="15"/>
      <c r="AB290" s="13"/>
      <c r="AC290" s="13"/>
      <c r="AD290" s="15"/>
      <c r="AE290" s="13"/>
      <c r="AF290" s="13"/>
      <c r="AG290" s="15"/>
      <c r="AH290" s="13"/>
    </row>
    <row r="291" spans="1:34" s="3" customFormat="1" ht="21" customHeight="1" outlineLevel="2" x14ac:dyDescent="0.2">
      <c r="A291" s="64">
        <v>20</v>
      </c>
      <c r="B291" s="65">
        <f t="shared" si="20"/>
        <v>273</v>
      </c>
      <c r="C291" s="66" t="s">
        <v>984</v>
      </c>
      <c r="D291" s="65"/>
      <c r="E291" s="65" t="s">
        <v>64</v>
      </c>
      <c r="F291" s="65" t="s">
        <v>1086</v>
      </c>
      <c r="G291" s="67">
        <v>421</v>
      </c>
      <c r="H291" s="65" t="s">
        <v>963</v>
      </c>
      <c r="I291" s="65" t="s">
        <v>1234</v>
      </c>
      <c r="J291" s="12" t="s">
        <v>67</v>
      </c>
      <c r="K291" s="12" t="s">
        <v>65</v>
      </c>
      <c r="L291" s="12" t="s">
        <v>66</v>
      </c>
      <c r="M291" s="12" t="s">
        <v>11</v>
      </c>
      <c r="N291" s="41">
        <v>20</v>
      </c>
      <c r="O291" s="45">
        <v>514163</v>
      </c>
      <c r="P291" s="46">
        <f t="shared" si="22"/>
        <v>3.2421231923957093E-2</v>
      </c>
      <c r="Q291" s="92"/>
      <c r="R291" s="48">
        <f t="shared" si="23"/>
        <v>0</v>
      </c>
      <c r="S291" s="43" t="s">
        <v>1025</v>
      </c>
      <c r="T291" s="14" t="s">
        <v>67</v>
      </c>
      <c r="U291" s="15">
        <v>798184</v>
      </c>
      <c r="V291" s="13"/>
      <c r="W291" s="13"/>
      <c r="X291" s="15"/>
      <c r="Y291" s="13"/>
      <c r="Z291" s="13"/>
      <c r="AA291" s="15"/>
      <c r="AB291" s="13"/>
      <c r="AC291" s="13"/>
      <c r="AD291" s="15"/>
      <c r="AE291" s="13"/>
      <c r="AF291" s="13"/>
      <c r="AG291" s="15"/>
      <c r="AH291" s="13"/>
    </row>
    <row r="292" spans="1:34" s="3" customFormat="1" ht="21" customHeight="1" outlineLevel="2" x14ac:dyDescent="0.2">
      <c r="A292" s="64">
        <v>20</v>
      </c>
      <c r="B292" s="65">
        <f t="shared" si="20"/>
        <v>274</v>
      </c>
      <c r="C292" s="66" t="s">
        <v>983</v>
      </c>
      <c r="D292" s="65"/>
      <c r="E292" s="65" t="s">
        <v>365</v>
      </c>
      <c r="F292" s="65" t="s">
        <v>1087</v>
      </c>
      <c r="G292" s="67">
        <v>311</v>
      </c>
      <c r="H292" s="65" t="s">
        <v>963</v>
      </c>
      <c r="I292" s="65" t="s">
        <v>1233</v>
      </c>
      <c r="J292" s="12" t="s">
        <v>368</v>
      </c>
      <c r="K292" s="12" t="s">
        <v>366</v>
      </c>
      <c r="L292" s="12" t="s">
        <v>367</v>
      </c>
      <c r="M292" s="12" t="s">
        <v>328</v>
      </c>
      <c r="N292" s="41">
        <v>27000</v>
      </c>
      <c r="O292" s="45">
        <v>94</v>
      </c>
      <c r="P292" s="46">
        <f t="shared" si="22"/>
        <v>5.9272950423347589E-6</v>
      </c>
      <c r="Q292" s="92"/>
      <c r="R292" s="48">
        <f t="shared" si="23"/>
        <v>0</v>
      </c>
      <c r="S292" s="43" t="s">
        <v>1139</v>
      </c>
      <c r="T292" s="14" t="s">
        <v>368</v>
      </c>
      <c r="U292" s="15">
        <v>241</v>
      </c>
      <c r="V292" s="13" t="s">
        <v>1179</v>
      </c>
      <c r="W292" s="13" t="s">
        <v>876</v>
      </c>
      <c r="X292" s="15">
        <v>236</v>
      </c>
      <c r="Y292" s="13"/>
      <c r="Z292" s="13"/>
      <c r="AA292" s="15"/>
      <c r="AB292" s="13"/>
      <c r="AC292" s="13"/>
      <c r="AD292" s="15"/>
      <c r="AE292" s="13"/>
      <c r="AF292" s="13"/>
      <c r="AG292" s="15"/>
      <c r="AH292" s="13"/>
    </row>
    <row r="293" spans="1:34" s="3" customFormat="1" ht="21" customHeight="1" outlineLevel="2" x14ac:dyDescent="0.2">
      <c r="A293" s="64">
        <v>20</v>
      </c>
      <c r="B293" s="65">
        <f t="shared" si="20"/>
        <v>275</v>
      </c>
      <c r="C293" s="66" t="s">
        <v>983</v>
      </c>
      <c r="D293" s="65"/>
      <c r="E293" s="65" t="s">
        <v>703</v>
      </c>
      <c r="F293" s="65" t="s">
        <v>1085</v>
      </c>
      <c r="G293" s="67">
        <v>264</v>
      </c>
      <c r="H293" s="65" t="s">
        <v>963</v>
      </c>
      <c r="I293" s="65" t="s">
        <v>1234</v>
      </c>
      <c r="J293" s="12" t="s">
        <v>704</v>
      </c>
      <c r="K293" s="12" t="s">
        <v>1401</v>
      </c>
      <c r="L293" s="12" t="s">
        <v>1402</v>
      </c>
      <c r="M293" s="12" t="s">
        <v>501</v>
      </c>
      <c r="N293" s="41">
        <v>25</v>
      </c>
      <c r="O293" s="45">
        <v>2493</v>
      </c>
      <c r="P293" s="46">
        <f t="shared" si="22"/>
        <v>1.5719943128234633E-4</v>
      </c>
      <c r="Q293" s="92"/>
      <c r="R293" s="48">
        <f t="shared" si="23"/>
        <v>0</v>
      </c>
      <c r="S293" s="43" t="s">
        <v>1032</v>
      </c>
      <c r="T293" s="14" t="s">
        <v>704</v>
      </c>
      <c r="U293" s="15">
        <v>3934</v>
      </c>
      <c r="V293" s="13"/>
      <c r="W293" s="13"/>
      <c r="X293" s="15"/>
      <c r="Y293" s="13"/>
      <c r="Z293" s="13"/>
      <c r="AA293" s="15"/>
      <c r="AB293" s="13"/>
      <c r="AC293" s="13"/>
      <c r="AD293" s="15"/>
      <c r="AE293" s="13"/>
      <c r="AF293" s="13"/>
      <c r="AG293" s="15"/>
      <c r="AH293" s="13"/>
    </row>
    <row r="294" spans="1:34" s="3" customFormat="1" ht="21" customHeight="1" outlineLevel="2" x14ac:dyDescent="0.2">
      <c r="A294" s="64">
        <v>20</v>
      </c>
      <c r="B294" s="65">
        <f t="shared" si="20"/>
        <v>276</v>
      </c>
      <c r="C294" s="66" t="s">
        <v>983</v>
      </c>
      <c r="D294" s="65"/>
      <c r="E294" s="65" t="s">
        <v>57</v>
      </c>
      <c r="F294" s="65" t="s">
        <v>1086</v>
      </c>
      <c r="G294" s="67">
        <v>399</v>
      </c>
      <c r="H294" s="65" t="s">
        <v>963</v>
      </c>
      <c r="I294" s="65" t="s">
        <v>1234</v>
      </c>
      <c r="J294" s="12" t="s">
        <v>60</v>
      </c>
      <c r="K294" s="12" t="s">
        <v>58</v>
      </c>
      <c r="L294" s="12" t="s">
        <v>59</v>
      </c>
      <c r="M294" s="12" t="s">
        <v>7</v>
      </c>
      <c r="N294" s="41">
        <v>7020</v>
      </c>
      <c r="O294" s="45">
        <v>7235</v>
      </c>
      <c r="P294" s="46">
        <f t="shared" si="22"/>
        <v>4.5621254926906361E-4</v>
      </c>
      <c r="Q294" s="92"/>
      <c r="R294" s="48">
        <f t="shared" si="23"/>
        <v>0</v>
      </c>
      <c r="S294" s="42" t="s">
        <v>1567</v>
      </c>
      <c r="T294" s="13" t="s">
        <v>60</v>
      </c>
      <c r="U294" s="15">
        <v>9711</v>
      </c>
      <c r="V294" s="13"/>
      <c r="W294" s="13"/>
      <c r="X294" s="15"/>
      <c r="Y294" s="13"/>
      <c r="Z294" s="13"/>
      <c r="AA294" s="15"/>
      <c r="AB294" s="13"/>
      <c r="AC294" s="13"/>
      <c r="AD294" s="15"/>
      <c r="AE294" s="13"/>
      <c r="AF294" s="13"/>
      <c r="AG294" s="15"/>
      <c r="AH294" s="13"/>
    </row>
    <row r="295" spans="1:34" s="3" customFormat="1" ht="21" customHeight="1" outlineLevel="2" x14ac:dyDescent="0.2">
      <c r="A295" s="64">
        <v>20</v>
      </c>
      <c r="B295" s="65">
        <f t="shared" si="20"/>
        <v>277</v>
      </c>
      <c r="C295" s="66" t="s">
        <v>983</v>
      </c>
      <c r="D295" s="65"/>
      <c r="E295" s="65" t="s">
        <v>1222</v>
      </c>
      <c r="F295" s="65" t="s">
        <v>1087</v>
      </c>
      <c r="G295" s="67">
        <v>311</v>
      </c>
      <c r="H295" s="65" t="s">
        <v>967</v>
      </c>
      <c r="I295" s="65" t="s">
        <v>1234</v>
      </c>
      <c r="J295" s="12" t="s">
        <v>1246</v>
      </c>
      <c r="K295" s="12" t="s">
        <v>1404</v>
      </c>
      <c r="L295" s="12" t="s">
        <v>1405</v>
      </c>
      <c r="M295" s="12" t="s">
        <v>4</v>
      </c>
      <c r="N295" s="41">
        <v>80</v>
      </c>
      <c r="O295" s="45">
        <v>18350</v>
      </c>
      <c r="P295" s="46">
        <f t="shared" si="22"/>
        <v>1.1570836598600301E-3</v>
      </c>
      <c r="Q295" s="92"/>
      <c r="R295" s="48">
        <f t="shared" si="23"/>
        <v>0</v>
      </c>
      <c r="S295" s="42" t="s">
        <v>1579</v>
      </c>
      <c r="T295" s="13" t="s">
        <v>1246</v>
      </c>
      <c r="U295" s="71" t="s">
        <v>1792</v>
      </c>
      <c r="V295" s="13"/>
      <c r="W295" s="13"/>
      <c r="X295" s="15"/>
      <c r="Y295" s="13"/>
      <c r="Z295" s="13"/>
      <c r="AA295" s="15"/>
      <c r="AB295" s="13"/>
      <c r="AC295" s="13"/>
      <c r="AD295" s="15"/>
      <c r="AE295" s="13"/>
      <c r="AF295" s="13"/>
      <c r="AG295" s="15"/>
      <c r="AH295" s="13"/>
    </row>
    <row r="296" spans="1:34" s="3" customFormat="1" ht="21" customHeight="1" outlineLevel="2" x14ac:dyDescent="0.2">
      <c r="A296" s="64">
        <v>20</v>
      </c>
      <c r="B296" s="65">
        <f t="shared" si="20"/>
        <v>278</v>
      </c>
      <c r="C296" s="66" t="s">
        <v>983</v>
      </c>
      <c r="D296" s="65"/>
      <c r="E296" s="65" t="s">
        <v>699</v>
      </c>
      <c r="F296" s="65" t="s">
        <v>1085</v>
      </c>
      <c r="G296" s="67">
        <v>619</v>
      </c>
      <c r="H296" s="65" t="s">
        <v>967</v>
      </c>
      <c r="I296" s="65" t="s">
        <v>1234</v>
      </c>
      <c r="J296" s="12" t="s">
        <v>702</v>
      </c>
      <c r="K296" s="12" t="s">
        <v>700</v>
      </c>
      <c r="L296" s="12" t="s">
        <v>701</v>
      </c>
      <c r="M296" s="12" t="s">
        <v>4</v>
      </c>
      <c r="N296" s="41">
        <v>79</v>
      </c>
      <c r="O296" s="45">
        <v>7311</v>
      </c>
      <c r="P296" s="46">
        <f t="shared" si="22"/>
        <v>4.6100483036712152E-4</v>
      </c>
      <c r="Q296" s="92"/>
      <c r="R296" s="48">
        <f t="shared" si="23"/>
        <v>0</v>
      </c>
      <c r="S296" s="42" t="s">
        <v>1133</v>
      </c>
      <c r="T296" s="13" t="s">
        <v>702</v>
      </c>
      <c r="U296" s="71" t="s">
        <v>1792</v>
      </c>
      <c r="V296" s="13"/>
      <c r="W296" s="13"/>
      <c r="X296" s="15"/>
      <c r="Y296" s="13"/>
      <c r="Z296" s="13"/>
      <c r="AA296" s="15"/>
      <c r="AB296" s="13"/>
      <c r="AC296" s="13"/>
      <c r="AD296" s="15"/>
      <c r="AE296" s="13"/>
      <c r="AF296" s="13"/>
      <c r="AG296" s="15"/>
      <c r="AH296" s="13"/>
    </row>
    <row r="297" spans="1:34" s="3" customFormat="1" ht="21" customHeight="1" outlineLevel="2" x14ac:dyDescent="0.2">
      <c r="A297" s="64">
        <v>20</v>
      </c>
      <c r="B297" s="65">
        <f t="shared" si="20"/>
        <v>279</v>
      </c>
      <c r="C297" s="66" t="s">
        <v>983</v>
      </c>
      <c r="D297" s="65"/>
      <c r="E297" s="65" t="s">
        <v>1742</v>
      </c>
      <c r="F297" s="65" t="s">
        <v>1085</v>
      </c>
      <c r="G297" s="67">
        <v>264</v>
      </c>
      <c r="H297" s="65" t="s">
        <v>963</v>
      </c>
      <c r="I297" s="65" t="s">
        <v>1233</v>
      </c>
      <c r="J297" s="12" t="s">
        <v>705</v>
      </c>
      <c r="K297" s="12" t="s">
        <v>1743</v>
      </c>
      <c r="L297" s="12" t="s">
        <v>1744</v>
      </c>
      <c r="M297" s="12" t="s">
        <v>4</v>
      </c>
      <c r="N297" s="41">
        <v>195</v>
      </c>
      <c r="O297" s="45">
        <v>549</v>
      </c>
      <c r="P297" s="47">
        <f t="shared" si="22"/>
        <v>3.4617925300444498E-5</v>
      </c>
      <c r="Q297" s="92"/>
      <c r="R297" s="48">
        <f t="shared" si="23"/>
        <v>0</v>
      </c>
      <c r="S297" s="42" t="s">
        <v>1534</v>
      </c>
      <c r="T297" s="13" t="s">
        <v>705</v>
      </c>
      <c r="U297" s="15">
        <v>1373</v>
      </c>
      <c r="V297" s="13" t="s">
        <v>1556</v>
      </c>
      <c r="W297" s="13" t="s">
        <v>1149</v>
      </c>
      <c r="X297" s="15">
        <v>1650</v>
      </c>
      <c r="Y297" s="13"/>
      <c r="Z297" s="13"/>
      <c r="AA297" s="15"/>
      <c r="AB297" s="13"/>
      <c r="AC297" s="13"/>
      <c r="AD297" s="15"/>
      <c r="AE297" s="13"/>
      <c r="AF297" s="25"/>
      <c r="AG297" s="15"/>
      <c r="AH297" s="13"/>
    </row>
    <row r="298" spans="1:34" s="3" customFormat="1" ht="21" customHeight="1" outlineLevel="2" x14ac:dyDescent="0.2">
      <c r="A298" s="64">
        <v>20</v>
      </c>
      <c r="B298" s="65">
        <f t="shared" si="20"/>
        <v>280</v>
      </c>
      <c r="C298" s="66" t="s">
        <v>983</v>
      </c>
      <c r="D298" s="65"/>
      <c r="E298" s="65" t="s">
        <v>386</v>
      </c>
      <c r="F298" s="65" t="s">
        <v>1087</v>
      </c>
      <c r="G298" s="67">
        <v>218</v>
      </c>
      <c r="H298" s="65" t="s">
        <v>963</v>
      </c>
      <c r="I298" s="65" t="s">
        <v>1233</v>
      </c>
      <c r="J298" s="12" t="s">
        <v>388</v>
      </c>
      <c r="K298" s="12" t="s">
        <v>1425</v>
      </c>
      <c r="L298" s="12" t="s">
        <v>387</v>
      </c>
      <c r="M298" s="12" t="s">
        <v>328</v>
      </c>
      <c r="N298" s="41">
        <v>7200</v>
      </c>
      <c r="O298" s="45">
        <v>411</v>
      </c>
      <c r="P298" s="47">
        <f t="shared" si="22"/>
        <v>2.591615172765517E-5</v>
      </c>
      <c r="Q298" s="92"/>
      <c r="R298" s="48">
        <f t="shared" si="23"/>
        <v>0</v>
      </c>
      <c r="S298" s="42" t="s">
        <v>1033</v>
      </c>
      <c r="T298" s="13" t="s">
        <v>388</v>
      </c>
      <c r="U298" s="15">
        <v>1027</v>
      </c>
      <c r="V298" s="13" t="s">
        <v>1004</v>
      </c>
      <c r="W298" s="13" t="s">
        <v>862</v>
      </c>
      <c r="X298" s="15">
        <v>1187</v>
      </c>
      <c r="Y298" s="13" t="s">
        <v>1166</v>
      </c>
      <c r="Z298" s="13" t="s">
        <v>863</v>
      </c>
      <c r="AA298" s="15">
        <v>1204</v>
      </c>
      <c r="AB298" s="13"/>
      <c r="AC298" s="13"/>
      <c r="AD298" s="15"/>
      <c r="AE298" s="13"/>
      <c r="AF298" s="25"/>
      <c r="AG298" s="15"/>
      <c r="AH298" s="13"/>
    </row>
    <row r="299" spans="1:34" s="3" customFormat="1" ht="21" customHeight="1" outlineLevel="2" x14ac:dyDescent="0.2">
      <c r="A299" s="64">
        <v>20</v>
      </c>
      <c r="B299" s="65">
        <f t="shared" si="20"/>
        <v>281</v>
      </c>
      <c r="C299" s="66" t="s">
        <v>983</v>
      </c>
      <c r="D299" s="65"/>
      <c r="E299" s="65" t="s">
        <v>105</v>
      </c>
      <c r="F299" s="65" t="s">
        <v>1086</v>
      </c>
      <c r="G299" s="67">
        <v>611</v>
      </c>
      <c r="H299" s="65" t="s">
        <v>967</v>
      </c>
      <c r="I299" s="65" t="s">
        <v>1234</v>
      </c>
      <c r="J299" s="12" t="s">
        <v>940</v>
      </c>
      <c r="K299" s="12" t="s">
        <v>106</v>
      </c>
      <c r="L299" s="12" t="s">
        <v>107</v>
      </c>
      <c r="M299" s="12" t="s">
        <v>11</v>
      </c>
      <c r="N299" s="41">
        <v>100</v>
      </c>
      <c r="O299" s="45">
        <v>50003</v>
      </c>
      <c r="P299" s="47">
        <f t="shared" si="22"/>
        <v>3.1530056808709039E-3</v>
      </c>
      <c r="Q299" s="92"/>
      <c r="R299" s="48">
        <f t="shared" si="23"/>
        <v>0</v>
      </c>
      <c r="S299" s="42" t="s">
        <v>1551</v>
      </c>
      <c r="T299" s="13" t="s">
        <v>1650</v>
      </c>
      <c r="U299" s="71" t="s">
        <v>1792</v>
      </c>
      <c r="V299" s="13"/>
      <c r="W299" s="13"/>
      <c r="X299" s="15"/>
      <c r="Y299" s="13"/>
      <c r="Z299" s="13"/>
      <c r="AA299" s="15"/>
      <c r="AB299" s="13"/>
      <c r="AC299" s="13"/>
      <c r="AD299" s="15"/>
      <c r="AE299" s="13"/>
      <c r="AF299" s="25"/>
      <c r="AG299" s="15"/>
      <c r="AH299" s="13"/>
    </row>
    <row r="300" spans="1:34" s="3" customFormat="1" ht="21" customHeight="1" outlineLevel="2" x14ac:dyDescent="0.2">
      <c r="A300" s="64">
        <v>20</v>
      </c>
      <c r="B300" s="65">
        <f t="shared" si="20"/>
        <v>282</v>
      </c>
      <c r="C300" s="66" t="s">
        <v>983</v>
      </c>
      <c r="D300" s="65"/>
      <c r="E300" s="65" t="s">
        <v>713</v>
      </c>
      <c r="F300" s="65" t="s">
        <v>1085</v>
      </c>
      <c r="G300" s="67">
        <v>131</v>
      </c>
      <c r="H300" s="65" t="s">
        <v>963</v>
      </c>
      <c r="I300" s="65" t="s">
        <v>1234</v>
      </c>
      <c r="J300" s="12" t="s">
        <v>1161</v>
      </c>
      <c r="K300" s="12" t="s">
        <v>1426</v>
      </c>
      <c r="L300" s="12" t="s">
        <v>714</v>
      </c>
      <c r="M300" s="12" t="s">
        <v>148</v>
      </c>
      <c r="N300" s="41">
        <v>29</v>
      </c>
      <c r="O300" s="45">
        <v>291701</v>
      </c>
      <c r="P300" s="46">
        <f t="shared" si="22"/>
        <v>1.8393594586639271E-2</v>
      </c>
      <c r="Q300" s="92"/>
      <c r="R300" s="48">
        <f t="shared" si="23"/>
        <v>0</v>
      </c>
      <c r="S300" s="42" t="s">
        <v>1140</v>
      </c>
      <c r="T300" s="13" t="s">
        <v>1161</v>
      </c>
      <c r="U300" s="15">
        <v>729253</v>
      </c>
      <c r="V300" s="13"/>
      <c r="W300" s="13"/>
      <c r="X300" s="15"/>
      <c r="Y300" s="13"/>
      <c r="Z300" s="13"/>
      <c r="AA300" s="15"/>
      <c r="AB300" s="13"/>
      <c r="AC300" s="13"/>
      <c r="AD300" s="15"/>
      <c r="AE300" s="13"/>
      <c r="AF300" s="25"/>
      <c r="AG300" s="15"/>
      <c r="AH300" s="13"/>
    </row>
    <row r="301" spans="1:34" s="3" customFormat="1" ht="21" customHeight="1" outlineLevel="2" x14ac:dyDescent="0.2">
      <c r="A301" s="64">
        <v>20</v>
      </c>
      <c r="B301" s="65">
        <f t="shared" si="20"/>
        <v>283</v>
      </c>
      <c r="C301" s="66" t="s">
        <v>983</v>
      </c>
      <c r="D301" s="65"/>
      <c r="E301" s="65" t="s">
        <v>87</v>
      </c>
      <c r="F301" s="65" t="s">
        <v>1086</v>
      </c>
      <c r="G301" s="67">
        <v>211</v>
      </c>
      <c r="H301" s="65" t="s">
        <v>963</v>
      </c>
      <c r="I301" s="65" t="s">
        <v>1234</v>
      </c>
      <c r="J301" s="12" t="s">
        <v>88</v>
      </c>
      <c r="K301" s="12" t="s">
        <v>1337</v>
      </c>
      <c r="L301" s="12" t="s">
        <v>23</v>
      </c>
      <c r="M301" s="12" t="s">
        <v>9</v>
      </c>
      <c r="N301" s="41">
        <v>650</v>
      </c>
      <c r="O301" s="45">
        <v>5266</v>
      </c>
      <c r="P301" s="46">
        <f t="shared" si="22"/>
        <v>3.320546350312217E-4</v>
      </c>
      <c r="Q301" s="92"/>
      <c r="R301" s="48">
        <f t="shared" si="23"/>
        <v>0</v>
      </c>
      <c r="S301" s="43" t="s">
        <v>1020</v>
      </c>
      <c r="T301" s="14" t="s">
        <v>88</v>
      </c>
      <c r="U301" s="15">
        <v>6813</v>
      </c>
      <c r="V301" s="13"/>
      <c r="W301" s="16"/>
      <c r="X301" s="15"/>
      <c r="Y301" s="13"/>
      <c r="Z301" s="13"/>
      <c r="AA301" s="15"/>
      <c r="AB301" s="13"/>
      <c r="AC301" s="13"/>
      <c r="AD301" s="15"/>
      <c r="AE301" s="13"/>
      <c r="AF301" s="13"/>
      <c r="AG301" s="15"/>
      <c r="AH301" s="13"/>
    </row>
    <row r="302" spans="1:34" s="3" customFormat="1" ht="21" customHeight="1" outlineLevel="2" x14ac:dyDescent="0.2">
      <c r="A302" s="64">
        <v>20</v>
      </c>
      <c r="B302" s="65">
        <f t="shared" si="20"/>
        <v>284</v>
      </c>
      <c r="C302" s="66" t="s">
        <v>983</v>
      </c>
      <c r="D302" s="65"/>
      <c r="E302" s="65" t="s">
        <v>94</v>
      </c>
      <c r="F302" s="65" t="s">
        <v>1086</v>
      </c>
      <c r="G302" s="67">
        <v>219</v>
      </c>
      <c r="H302" s="65" t="s">
        <v>963</v>
      </c>
      <c r="I302" s="65" t="s">
        <v>1234</v>
      </c>
      <c r="J302" s="12" t="s">
        <v>95</v>
      </c>
      <c r="K302" s="12" t="s">
        <v>1381</v>
      </c>
      <c r="L302" s="12" t="s">
        <v>68</v>
      </c>
      <c r="M302" s="12" t="s">
        <v>9</v>
      </c>
      <c r="N302" s="41">
        <v>90</v>
      </c>
      <c r="O302" s="45">
        <v>3651</v>
      </c>
      <c r="P302" s="46">
        <f t="shared" si="22"/>
        <v>2.3021866169749156E-4</v>
      </c>
      <c r="Q302" s="92"/>
      <c r="R302" s="48">
        <f t="shared" si="23"/>
        <v>0</v>
      </c>
      <c r="S302" s="42" t="s">
        <v>1020</v>
      </c>
      <c r="T302" s="13" t="s">
        <v>95</v>
      </c>
      <c r="U302" s="15">
        <v>4987</v>
      </c>
      <c r="V302" s="13"/>
      <c r="W302" s="16"/>
      <c r="X302" s="15"/>
      <c r="Y302" s="13"/>
      <c r="Z302" s="13"/>
      <c r="AA302" s="15"/>
      <c r="AB302" s="13"/>
      <c r="AC302" s="13"/>
      <c r="AD302" s="15"/>
      <c r="AE302" s="13"/>
      <c r="AF302" s="13"/>
      <c r="AG302" s="15"/>
      <c r="AH302" s="13"/>
    </row>
    <row r="303" spans="1:34" s="3" customFormat="1" ht="21" customHeight="1" outlineLevel="2" x14ac:dyDescent="0.2">
      <c r="A303" s="64">
        <v>20</v>
      </c>
      <c r="B303" s="65">
        <f t="shared" si="20"/>
        <v>285</v>
      </c>
      <c r="C303" s="66" t="s">
        <v>984</v>
      </c>
      <c r="D303" s="65"/>
      <c r="E303" s="65" t="s">
        <v>108</v>
      </c>
      <c r="F303" s="65" t="s">
        <v>1086</v>
      </c>
      <c r="G303" s="67">
        <v>421</v>
      </c>
      <c r="H303" s="65" t="s">
        <v>963</v>
      </c>
      <c r="I303" s="65" t="s">
        <v>1234</v>
      </c>
      <c r="J303" s="12" t="s">
        <v>110</v>
      </c>
      <c r="K303" s="12" t="s">
        <v>1367</v>
      </c>
      <c r="L303" s="12" t="s">
        <v>109</v>
      </c>
      <c r="M303" s="12" t="s">
        <v>11</v>
      </c>
      <c r="N303" s="41">
        <v>200</v>
      </c>
      <c r="O303" s="45">
        <v>642961</v>
      </c>
      <c r="P303" s="46">
        <f t="shared" si="22"/>
        <v>4.054276114589999E-2</v>
      </c>
      <c r="Q303" s="92"/>
      <c r="R303" s="48">
        <f t="shared" si="23"/>
        <v>0</v>
      </c>
      <c r="S303" s="42" t="s">
        <v>1001</v>
      </c>
      <c r="T303" s="13" t="s">
        <v>110</v>
      </c>
      <c r="U303" s="15">
        <v>731803</v>
      </c>
      <c r="V303" s="13"/>
      <c r="W303" s="13"/>
      <c r="X303" s="15"/>
      <c r="Y303" s="13"/>
      <c r="Z303" s="13"/>
      <c r="AA303" s="15"/>
      <c r="AB303" s="13"/>
      <c r="AC303" s="13"/>
      <c r="AD303" s="15"/>
      <c r="AE303" s="13"/>
      <c r="AF303" s="13"/>
      <c r="AG303" s="15"/>
      <c r="AH303" s="13"/>
    </row>
    <row r="304" spans="1:34" s="3" customFormat="1" ht="21" customHeight="1" outlineLevel="2" x14ac:dyDescent="0.2">
      <c r="A304" s="64">
        <v>20</v>
      </c>
      <c r="B304" s="65">
        <f t="shared" si="20"/>
        <v>286</v>
      </c>
      <c r="C304" s="66" t="s">
        <v>984</v>
      </c>
      <c r="D304" s="65"/>
      <c r="E304" s="65" t="s">
        <v>111</v>
      </c>
      <c r="F304" s="65" t="s">
        <v>1086</v>
      </c>
      <c r="G304" s="67">
        <v>421</v>
      </c>
      <c r="H304" s="65" t="s">
        <v>963</v>
      </c>
      <c r="I304" s="65" t="s">
        <v>1234</v>
      </c>
      <c r="J304" s="12" t="s">
        <v>113</v>
      </c>
      <c r="K304" s="12" t="s">
        <v>1368</v>
      </c>
      <c r="L304" s="12" t="s">
        <v>112</v>
      </c>
      <c r="M304" s="12" t="s">
        <v>11</v>
      </c>
      <c r="N304" s="41">
        <v>150</v>
      </c>
      <c r="O304" s="45">
        <v>2679314</v>
      </c>
      <c r="P304" s="46">
        <f t="shared" si="22"/>
        <v>0.16894770839423523</v>
      </c>
      <c r="Q304" s="92"/>
      <c r="R304" s="48">
        <f t="shared" si="23"/>
        <v>0</v>
      </c>
      <c r="S304" s="42" t="s">
        <v>1001</v>
      </c>
      <c r="T304" s="13" t="s">
        <v>113</v>
      </c>
      <c r="U304" s="15">
        <v>3049531</v>
      </c>
      <c r="V304" s="13"/>
      <c r="W304" s="13"/>
      <c r="X304" s="15"/>
      <c r="Y304" s="13"/>
      <c r="Z304" s="13"/>
      <c r="AA304" s="15"/>
      <c r="AB304" s="13"/>
      <c r="AC304" s="13"/>
      <c r="AD304" s="15"/>
      <c r="AE304" s="13"/>
      <c r="AF304" s="13"/>
      <c r="AG304" s="15"/>
      <c r="AH304" s="13"/>
    </row>
    <row r="305" spans="1:34" s="3" customFormat="1" ht="21" customHeight="1" outlineLevel="2" x14ac:dyDescent="0.2">
      <c r="A305" s="64">
        <v>20</v>
      </c>
      <c r="B305" s="65">
        <f t="shared" si="20"/>
        <v>287</v>
      </c>
      <c r="C305" s="66" t="s">
        <v>983</v>
      </c>
      <c r="D305" s="65"/>
      <c r="E305" s="65" t="s">
        <v>429</v>
      </c>
      <c r="F305" s="65" t="s">
        <v>1087</v>
      </c>
      <c r="G305" s="67">
        <v>114</v>
      </c>
      <c r="H305" s="65" t="s">
        <v>963</v>
      </c>
      <c r="I305" s="65" t="s">
        <v>1234</v>
      </c>
      <c r="J305" s="12" t="s">
        <v>431</v>
      </c>
      <c r="K305" s="12" t="s">
        <v>430</v>
      </c>
      <c r="L305" s="12" t="s">
        <v>324</v>
      </c>
      <c r="M305" s="12" t="s">
        <v>324</v>
      </c>
      <c r="N305" s="41">
        <v>500</v>
      </c>
      <c r="O305" s="45">
        <v>30</v>
      </c>
      <c r="P305" s="46">
        <f t="shared" si="22"/>
        <v>1.8916899071281145E-6</v>
      </c>
      <c r="Q305" s="92"/>
      <c r="R305" s="48">
        <f t="shared" si="23"/>
        <v>0</v>
      </c>
      <c r="S305" s="42" t="s">
        <v>1597</v>
      </c>
      <c r="T305" s="13" t="s">
        <v>431</v>
      </c>
      <c r="U305" s="15">
        <v>54</v>
      </c>
      <c r="V305" s="13"/>
      <c r="W305" s="13"/>
      <c r="X305" s="15"/>
      <c r="Y305" s="13"/>
      <c r="Z305" s="13"/>
      <c r="AA305" s="15"/>
      <c r="AB305" s="13"/>
      <c r="AC305" s="13"/>
      <c r="AD305" s="15"/>
      <c r="AE305" s="13"/>
      <c r="AF305" s="13"/>
      <c r="AG305" s="15"/>
      <c r="AH305" s="13"/>
    </row>
    <row r="306" spans="1:34" s="3" customFormat="1" ht="21" customHeight="1" outlineLevel="2" x14ac:dyDescent="0.2">
      <c r="A306" s="64">
        <v>20</v>
      </c>
      <c r="B306" s="65">
        <f t="shared" si="20"/>
        <v>288</v>
      </c>
      <c r="C306" s="66" t="s">
        <v>983</v>
      </c>
      <c r="D306" s="65"/>
      <c r="E306" s="65" t="s">
        <v>1073</v>
      </c>
      <c r="F306" s="65" t="s">
        <v>1087</v>
      </c>
      <c r="G306" s="67">
        <v>0</v>
      </c>
      <c r="H306" s="65" t="s">
        <v>967</v>
      </c>
      <c r="I306" s="65" t="s">
        <v>1234</v>
      </c>
      <c r="J306" s="12" t="s">
        <v>439</v>
      </c>
      <c r="K306" s="12" t="s">
        <v>438</v>
      </c>
      <c r="L306" s="12" t="s">
        <v>1312</v>
      </c>
      <c r="M306" s="12" t="s">
        <v>324</v>
      </c>
      <c r="N306" s="41">
        <v>100</v>
      </c>
      <c r="O306" s="45">
        <v>1273</v>
      </c>
      <c r="P306" s="47">
        <f t="shared" si="22"/>
        <v>8.0270708392469659E-5</v>
      </c>
      <c r="Q306" s="92"/>
      <c r="R306" s="48">
        <f t="shared" si="23"/>
        <v>0</v>
      </c>
      <c r="S306" s="42" t="s">
        <v>974</v>
      </c>
      <c r="T306" s="13" t="s">
        <v>439</v>
      </c>
      <c r="U306" s="71" t="s">
        <v>1792</v>
      </c>
      <c r="V306" s="13"/>
      <c r="W306" s="13"/>
      <c r="X306" s="15"/>
      <c r="Y306" s="13"/>
      <c r="Z306" s="13"/>
      <c r="AA306" s="15"/>
      <c r="AB306" s="13"/>
      <c r="AC306" s="13"/>
      <c r="AD306" s="15"/>
      <c r="AE306" s="13"/>
      <c r="AF306" s="13"/>
      <c r="AG306" s="15"/>
      <c r="AH306" s="13"/>
    </row>
    <row r="307" spans="1:34" s="3" customFormat="1" ht="21" customHeight="1" outlineLevel="2" x14ac:dyDescent="0.2">
      <c r="A307" s="64">
        <v>20</v>
      </c>
      <c r="B307" s="65">
        <f t="shared" si="20"/>
        <v>289</v>
      </c>
      <c r="C307" s="66" t="s">
        <v>984</v>
      </c>
      <c r="D307" s="65"/>
      <c r="E307" s="65" t="s">
        <v>120</v>
      </c>
      <c r="F307" s="65" t="s">
        <v>1086</v>
      </c>
      <c r="G307" s="67">
        <v>421</v>
      </c>
      <c r="H307" s="65" t="s">
        <v>963</v>
      </c>
      <c r="I307" s="65" t="s">
        <v>1234</v>
      </c>
      <c r="J307" s="12" t="s">
        <v>122</v>
      </c>
      <c r="K307" s="12" t="s">
        <v>121</v>
      </c>
      <c r="L307" s="12" t="s">
        <v>26</v>
      </c>
      <c r="M307" s="12" t="s">
        <v>11</v>
      </c>
      <c r="N307" s="41">
        <v>5</v>
      </c>
      <c r="O307" s="45">
        <v>120193</v>
      </c>
      <c r="P307" s="47">
        <f t="shared" si="22"/>
        <v>7.5789295002483157E-3</v>
      </c>
      <c r="Q307" s="92"/>
      <c r="R307" s="48">
        <f t="shared" si="23"/>
        <v>0</v>
      </c>
      <c r="S307" s="42" t="s">
        <v>1025</v>
      </c>
      <c r="T307" s="13" t="s">
        <v>122</v>
      </c>
      <c r="U307" s="15">
        <v>189261</v>
      </c>
      <c r="V307" s="13"/>
      <c r="W307" s="13"/>
      <c r="X307" s="15"/>
      <c r="Y307" s="13"/>
      <c r="Z307" s="13"/>
      <c r="AA307" s="15"/>
      <c r="AB307" s="13"/>
      <c r="AC307" s="13"/>
      <c r="AD307" s="15"/>
      <c r="AE307" s="13"/>
      <c r="AF307" s="13"/>
      <c r="AG307" s="15"/>
      <c r="AH307" s="13"/>
    </row>
    <row r="308" spans="1:34" s="3" customFormat="1" ht="21" customHeight="1" outlineLevel="2" x14ac:dyDescent="0.2">
      <c r="A308" s="64">
        <v>20</v>
      </c>
      <c r="B308" s="65">
        <f t="shared" si="20"/>
        <v>290</v>
      </c>
      <c r="C308" s="66" t="s">
        <v>983</v>
      </c>
      <c r="D308" s="65"/>
      <c r="E308" s="65" t="s">
        <v>1719</v>
      </c>
      <c r="F308" s="65" t="s">
        <v>1087</v>
      </c>
      <c r="G308" s="67">
        <v>245</v>
      </c>
      <c r="H308" s="65" t="s">
        <v>963</v>
      </c>
      <c r="I308" s="65" t="s">
        <v>1234</v>
      </c>
      <c r="J308" s="12" t="s">
        <v>1720</v>
      </c>
      <c r="K308" s="12" t="s">
        <v>1721</v>
      </c>
      <c r="L308" s="12" t="s">
        <v>1711</v>
      </c>
      <c r="M308" s="12" t="s">
        <v>324</v>
      </c>
      <c r="N308" s="41">
        <v>1000</v>
      </c>
      <c r="O308" s="45">
        <v>519</v>
      </c>
      <c r="P308" s="46">
        <f t="shared" si="22"/>
        <v>3.2726235393316382E-5</v>
      </c>
      <c r="Q308" s="92"/>
      <c r="R308" s="48">
        <f t="shared" si="23"/>
        <v>0</v>
      </c>
      <c r="S308" s="42" t="s">
        <v>1539</v>
      </c>
      <c r="T308" s="13" t="s">
        <v>1720</v>
      </c>
      <c r="U308" s="15">
        <v>519</v>
      </c>
      <c r="V308" s="13"/>
      <c r="W308" s="13"/>
      <c r="X308" s="15"/>
      <c r="Y308" s="13"/>
      <c r="Z308" s="13"/>
      <c r="AA308" s="15"/>
      <c r="AB308" s="13"/>
      <c r="AC308" s="13"/>
      <c r="AD308" s="15"/>
      <c r="AE308" s="13"/>
      <c r="AF308" s="13"/>
      <c r="AG308" s="15"/>
      <c r="AH308" s="13"/>
    </row>
    <row r="309" spans="1:34" s="3" customFormat="1" ht="21" customHeight="1" outlineLevel="2" x14ac:dyDescent="0.2">
      <c r="A309" s="64">
        <v>20</v>
      </c>
      <c r="B309" s="65">
        <f t="shared" si="20"/>
        <v>291</v>
      </c>
      <c r="C309" s="66" t="s">
        <v>984</v>
      </c>
      <c r="D309" s="65"/>
      <c r="E309" s="65" t="s">
        <v>125</v>
      </c>
      <c r="F309" s="65" t="s">
        <v>1086</v>
      </c>
      <c r="G309" s="67">
        <v>421</v>
      </c>
      <c r="H309" s="65" t="s">
        <v>963</v>
      </c>
      <c r="I309" s="65" t="s">
        <v>1234</v>
      </c>
      <c r="J309" s="12" t="s">
        <v>126</v>
      </c>
      <c r="K309" s="12" t="s">
        <v>1483</v>
      </c>
      <c r="L309" s="12" t="s">
        <v>1484</v>
      </c>
      <c r="M309" s="12" t="s">
        <v>35</v>
      </c>
      <c r="N309" s="41">
        <v>208</v>
      </c>
      <c r="O309" s="45">
        <v>103435</v>
      </c>
      <c r="P309" s="46">
        <f t="shared" si="22"/>
        <v>6.5222315181265511E-3</v>
      </c>
      <c r="Q309" s="92"/>
      <c r="R309" s="48">
        <f t="shared" si="23"/>
        <v>0</v>
      </c>
      <c r="S309" s="42" t="s">
        <v>1001</v>
      </c>
      <c r="T309" s="13" t="s">
        <v>126</v>
      </c>
      <c r="U309" s="15">
        <v>144097</v>
      </c>
      <c r="V309" s="13"/>
      <c r="W309" s="13"/>
      <c r="X309" s="15"/>
      <c r="Y309" s="13"/>
      <c r="Z309" s="13"/>
      <c r="AA309" s="15"/>
      <c r="AB309" s="13"/>
      <c r="AC309" s="13"/>
      <c r="AD309" s="15"/>
      <c r="AE309" s="13"/>
      <c r="AF309" s="13"/>
      <c r="AG309" s="15"/>
      <c r="AH309" s="13"/>
    </row>
    <row r="310" spans="1:34" s="3" customFormat="1" ht="21" customHeight="1" outlineLevel="2" x14ac:dyDescent="0.2">
      <c r="A310" s="64">
        <v>20</v>
      </c>
      <c r="B310" s="65">
        <f t="shared" si="20"/>
        <v>292</v>
      </c>
      <c r="C310" s="66" t="s">
        <v>983</v>
      </c>
      <c r="D310" s="65"/>
      <c r="E310" s="65" t="s">
        <v>715</v>
      </c>
      <c r="F310" s="65" t="s">
        <v>1085</v>
      </c>
      <c r="G310" s="67">
        <v>490</v>
      </c>
      <c r="H310" s="65" t="s">
        <v>967</v>
      </c>
      <c r="I310" s="65" t="s">
        <v>1234</v>
      </c>
      <c r="J310" s="12" t="s">
        <v>1093</v>
      </c>
      <c r="K310" s="12" t="s">
        <v>716</v>
      </c>
      <c r="L310" s="12" t="s">
        <v>1319</v>
      </c>
      <c r="M310" s="12" t="s">
        <v>501</v>
      </c>
      <c r="N310" s="41">
        <v>236</v>
      </c>
      <c r="O310" s="45">
        <v>14778</v>
      </c>
      <c r="P310" s="46">
        <f t="shared" si="22"/>
        <v>9.3184644825130929E-4</v>
      </c>
      <c r="Q310" s="92"/>
      <c r="R310" s="48">
        <f t="shared" si="23"/>
        <v>0</v>
      </c>
      <c r="S310" s="43" t="s">
        <v>964</v>
      </c>
      <c r="T310" s="14" t="s">
        <v>1093</v>
      </c>
      <c r="U310" s="71" t="s">
        <v>1792</v>
      </c>
      <c r="V310" s="13"/>
      <c r="W310" s="13"/>
      <c r="X310" s="15"/>
      <c r="Y310" s="13"/>
      <c r="Z310" s="13"/>
      <c r="AA310" s="15"/>
      <c r="AB310" s="13"/>
      <c r="AC310" s="13"/>
      <c r="AD310" s="15"/>
      <c r="AE310" s="13"/>
      <c r="AF310" s="13"/>
      <c r="AG310" s="15"/>
      <c r="AH310" s="13"/>
    </row>
    <row r="311" spans="1:34" s="3" customFormat="1" ht="20.25" customHeight="1" outlineLevel="2" x14ac:dyDescent="0.2">
      <c r="A311" s="64">
        <v>20</v>
      </c>
      <c r="B311" s="65">
        <f t="shared" ref="B311:B375" si="24">B310+1</f>
        <v>293</v>
      </c>
      <c r="C311" s="66" t="s">
        <v>983</v>
      </c>
      <c r="D311" s="65"/>
      <c r="E311" s="65" t="s">
        <v>157</v>
      </c>
      <c r="F311" s="65" t="s">
        <v>1086</v>
      </c>
      <c r="G311" s="67">
        <v>399</v>
      </c>
      <c r="H311" s="65" t="s">
        <v>963</v>
      </c>
      <c r="I311" s="65" t="s">
        <v>1234</v>
      </c>
      <c r="J311" s="12" t="s">
        <v>159</v>
      </c>
      <c r="K311" s="12" t="s">
        <v>1485</v>
      </c>
      <c r="L311" s="12" t="s">
        <v>158</v>
      </c>
      <c r="M311" s="12" t="s">
        <v>1282</v>
      </c>
      <c r="N311" s="41">
        <v>750</v>
      </c>
      <c r="O311" s="45">
        <v>51798</v>
      </c>
      <c r="P311" s="46">
        <f t="shared" si="22"/>
        <v>3.2661917936474025E-3</v>
      </c>
      <c r="Q311" s="92"/>
      <c r="R311" s="48">
        <f t="shared" si="23"/>
        <v>0</v>
      </c>
      <c r="S311" s="43" t="s">
        <v>972</v>
      </c>
      <c r="T311" s="14" t="s">
        <v>159</v>
      </c>
      <c r="U311" s="71">
        <v>65026</v>
      </c>
      <c r="V311" s="13"/>
      <c r="W311" s="16"/>
      <c r="X311" s="15"/>
      <c r="Y311" s="13"/>
      <c r="Z311" s="13"/>
      <c r="AA311" s="15"/>
      <c r="AB311" s="13"/>
      <c r="AC311" s="13"/>
      <c r="AD311" s="15"/>
      <c r="AE311" s="13"/>
      <c r="AF311" s="13"/>
      <c r="AG311" s="15"/>
      <c r="AH311" s="13"/>
    </row>
    <row r="312" spans="1:34" s="3" customFormat="1" ht="20.25" customHeight="1" outlineLevel="2" x14ac:dyDescent="0.2">
      <c r="A312" s="64">
        <v>20</v>
      </c>
      <c r="B312" s="65">
        <f t="shared" si="24"/>
        <v>294</v>
      </c>
      <c r="C312" s="66" t="s">
        <v>983</v>
      </c>
      <c r="D312" s="65"/>
      <c r="E312" s="65" t="s">
        <v>445</v>
      </c>
      <c r="F312" s="65" t="s">
        <v>1087</v>
      </c>
      <c r="G312" s="67">
        <v>117</v>
      </c>
      <c r="H312" s="65" t="s">
        <v>963</v>
      </c>
      <c r="I312" s="65" t="s">
        <v>1233</v>
      </c>
      <c r="J312" s="12" t="s">
        <v>447</v>
      </c>
      <c r="K312" s="12" t="s">
        <v>1473</v>
      </c>
      <c r="L312" s="12" t="s">
        <v>446</v>
      </c>
      <c r="M312" s="12" t="s">
        <v>325</v>
      </c>
      <c r="N312" s="41">
        <v>10000</v>
      </c>
      <c r="O312" s="45">
        <v>25</v>
      </c>
      <c r="P312" s="46">
        <f t="shared" si="22"/>
        <v>1.5764082559400954E-6</v>
      </c>
      <c r="Q312" s="92"/>
      <c r="R312" s="48">
        <f t="shared" si="23"/>
        <v>0</v>
      </c>
      <c r="S312" s="43" t="s">
        <v>1557</v>
      </c>
      <c r="T312" s="14" t="s">
        <v>447</v>
      </c>
      <c r="U312" s="15">
        <v>36</v>
      </c>
      <c r="V312" s="13" t="s">
        <v>1036</v>
      </c>
      <c r="W312" s="16" t="s">
        <v>839</v>
      </c>
      <c r="X312" s="15">
        <v>36</v>
      </c>
      <c r="Y312" s="13"/>
      <c r="Z312" s="13"/>
      <c r="AA312" s="15"/>
      <c r="AB312" s="13"/>
      <c r="AC312" s="13"/>
      <c r="AD312" s="15"/>
      <c r="AE312" s="13"/>
      <c r="AF312" s="13"/>
      <c r="AG312" s="15"/>
      <c r="AH312" s="13"/>
    </row>
    <row r="313" spans="1:34" s="3" customFormat="1" ht="21" customHeight="1" outlineLevel="2" x14ac:dyDescent="0.2">
      <c r="A313" s="64">
        <v>20</v>
      </c>
      <c r="B313" s="65">
        <f t="shared" si="24"/>
        <v>295</v>
      </c>
      <c r="C313" s="66" t="s">
        <v>983</v>
      </c>
      <c r="D313" s="65"/>
      <c r="E313" s="65" t="s">
        <v>165</v>
      </c>
      <c r="F313" s="65" t="s">
        <v>1086</v>
      </c>
      <c r="G313" s="67">
        <v>332</v>
      </c>
      <c r="H313" s="65" t="s">
        <v>963</v>
      </c>
      <c r="I313" s="65" t="s">
        <v>1234</v>
      </c>
      <c r="J313" s="12" t="s">
        <v>167</v>
      </c>
      <c r="K313" s="12" t="s">
        <v>1475</v>
      </c>
      <c r="L313" s="12" t="s">
        <v>166</v>
      </c>
      <c r="M313" s="12" t="s">
        <v>11</v>
      </c>
      <c r="N313" s="41">
        <v>1</v>
      </c>
      <c r="O313" s="45">
        <v>550908</v>
      </c>
      <c r="P313" s="46">
        <f t="shared" si="22"/>
        <v>3.4738236778537844E-2</v>
      </c>
      <c r="Q313" s="92"/>
      <c r="R313" s="48">
        <f t="shared" si="23"/>
        <v>0</v>
      </c>
      <c r="S313" s="42" t="s">
        <v>1034</v>
      </c>
      <c r="T313" s="13" t="s">
        <v>167</v>
      </c>
      <c r="U313" s="15">
        <v>1174635</v>
      </c>
      <c r="V313" s="13"/>
      <c r="W313" s="13"/>
      <c r="X313" s="15"/>
      <c r="Y313" s="13"/>
      <c r="Z313" s="13"/>
      <c r="AA313" s="15"/>
      <c r="AB313" s="13"/>
      <c r="AC313" s="13"/>
      <c r="AD313" s="15"/>
      <c r="AE313" s="13"/>
      <c r="AF313" s="13"/>
      <c r="AG313" s="15"/>
      <c r="AH313" s="13"/>
    </row>
    <row r="314" spans="1:34" s="3" customFormat="1" ht="21" customHeight="1" outlineLevel="2" x14ac:dyDescent="0.2">
      <c r="A314" s="64">
        <v>20</v>
      </c>
      <c r="B314" s="65">
        <f t="shared" si="24"/>
        <v>296</v>
      </c>
      <c r="C314" s="66" t="s">
        <v>983</v>
      </c>
      <c r="D314" s="65"/>
      <c r="E314" s="65" t="s">
        <v>717</v>
      </c>
      <c r="F314" s="65" t="s">
        <v>1085</v>
      </c>
      <c r="G314" s="67">
        <v>229</v>
      </c>
      <c r="H314" s="65" t="s">
        <v>963</v>
      </c>
      <c r="I314" s="65" t="s">
        <v>1234</v>
      </c>
      <c r="J314" s="12" t="s">
        <v>718</v>
      </c>
      <c r="K314" s="12" t="s">
        <v>1476</v>
      </c>
      <c r="L314" s="12" t="s">
        <v>1320</v>
      </c>
      <c r="M314" s="12" t="s">
        <v>238</v>
      </c>
      <c r="N314" s="41">
        <v>36</v>
      </c>
      <c r="O314" s="45">
        <v>50537</v>
      </c>
      <c r="P314" s="46">
        <f t="shared" si="22"/>
        <v>3.1866777612177843E-3</v>
      </c>
      <c r="Q314" s="92"/>
      <c r="R314" s="48">
        <f t="shared" si="23"/>
        <v>0</v>
      </c>
      <c r="S314" s="42" t="s">
        <v>1559</v>
      </c>
      <c r="T314" s="16" t="s">
        <v>718</v>
      </c>
      <c r="U314" s="15">
        <v>74115</v>
      </c>
      <c r="V314" s="13"/>
      <c r="W314" s="13"/>
      <c r="X314" s="15"/>
      <c r="Y314" s="13"/>
      <c r="Z314" s="13"/>
      <c r="AA314" s="15"/>
      <c r="AB314" s="13"/>
      <c r="AC314" s="13"/>
      <c r="AD314" s="15"/>
      <c r="AE314" s="13"/>
      <c r="AF314" s="13"/>
      <c r="AG314" s="15"/>
      <c r="AH314" s="13"/>
    </row>
    <row r="315" spans="1:34" s="3" customFormat="1" ht="21" customHeight="1" outlineLevel="2" x14ac:dyDescent="0.2">
      <c r="A315" s="64">
        <v>20</v>
      </c>
      <c r="B315" s="65">
        <f t="shared" si="24"/>
        <v>297</v>
      </c>
      <c r="C315" s="66" t="s">
        <v>1011</v>
      </c>
      <c r="D315" s="65"/>
      <c r="E315" s="65" t="s">
        <v>176</v>
      </c>
      <c r="F315" s="65" t="s">
        <v>1086</v>
      </c>
      <c r="G315" s="67">
        <v>396</v>
      </c>
      <c r="H315" s="65" t="s">
        <v>963</v>
      </c>
      <c r="I315" s="65" t="s">
        <v>1234</v>
      </c>
      <c r="J315" s="12" t="s">
        <v>177</v>
      </c>
      <c r="K315" s="12" t="s">
        <v>1486</v>
      </c>
      <c r="L315" s="12" t="s">
        <v>1322</v>
      </c>
      <c r="M315" s="12" t="s">
        <v>93</v>
      </c>
      <c r="N315" s="41">
        <v>90</v>
      </c>
      <c r="O315" s="45">
        <v>10362</v>
      </c>
      <c r="P315" s="46">
        <f t="shared" si="22"/>
        <v>6.5338969392205078E-4</v>
      </c>
      <c r="Q315" s="92"/>
      <c r="R315" s="48">
        <f t="shared" si="23"/>
        <v>0</v>
      </c>
      <c r="S315" s="42" t="s">
        <v>1562</v>
      </c>
      <c r="T315" s="13" t="s">
        <v>177</v>
      </c>
      <c r="U315" s="15">
        <v>13985</v>
      </c>
      <c r="V315" s="13"/>
      <c r="W315" s="13"/>
      <c r="X315" s="15"/>
      <c r="Y315" s="13"/>
      <c r="Z315" s="13"/>
      <c r="AA315" s="15"/>
      <c r="AB315" s="13"/>
      <c r="AC315" s="13"/>
      <c r="AD315" s="15"/>
      <c r="AE315" s="13"/>
      <c r="AF315" s="13"/>
      <c r="AG315" s="15"/>
      <c r="AH315" s="13"/>
    </row>
    <row r="316" spans="1:34" s="3" customFormat="1" ht="21" customHeight="1" outlineLevel="2" x14ac:dyDescent="0.2">
      <c r="A316" s="64">
        <v>20</v>
      </c>
      <c r="B316" s="65">
        <f t="shared" si="24"/>
        <v>298</v>
      </c>
      <c r="C316" s="66" t="s">
        <v>1011</v>
      </c>
      <c r="D316" s="65"/>
      <c r="E316" s="65" t="s">
        <v>168</v>
      </c>
      <c r="F316" s="65" t="s">
        <v>1086</v>
      </c>
      <c r="G316" s="67">
        <v>396</v>
      </c>
      <c r="H316" s="65" t="s">
        <v>963</v>
      </c>
      <c r="I316" s="65" t="s">
        <v>1234</v>
      </c>
      <c r="J316" s="12" t="s">
        <v>169</v>
      </c>
      <c r="K316" s="12" t="s">
        <v>1371</v>
      </c>
      <c r="L316" s="12" t="s">
        <v>1322</v>
      </c>
      <c r="M316" s="12" t="s">
        <v>93</v>
      </c>
      <c r="N316" s="41">
        <v>315</v>
      </c>
      <c r="O316" s="45">
        <v>4815</v>
      </c>
      <c r="P316" s="46">
        <f t="shared" si="22"/>
        <v>3.0361623009406239E-4</v>
      </c>
      <c r="Q316" s="92"/>
      <c r="R316" s="48">
        <f t="shared" si="23"/>
        <v>0</v>
      </c>
      <c r="S316" s="42" t="s">
        <v>1025</v>
      </c>
      <c r="T316" s="13" t="s">
        <v>169</v>
      </c>
      <c r="U316" s="15">
        <v>9827</v>
      </c>
      <c r="V316" s="13"/>
      <c r="W316" s="13"/>
      <c r="X316" s="15"/>
      <c r="Y316" s="13"/>
      <c r="Z316" s="13"/>
      <c r="AA316" s="15"/>
      <c r="AB316" s="13"/>
      <c r="AC316" s="13"/>
      <c r="AD316" s="15"/>
      <c r="AE316" s="13"/>
      <c r="AF316" s="13"/>
      <c r="AG316" s="15"/>
      <c r="AH316" s="13"/>
    </row>
    <row r="317" spans="1:34" s="3" customFormat="1" ht="21" customHeight="1" outlineLevel="2" x14ac:dyDescent="0.2">
      <c r="A317" s="64">
        <v>20</v>
      </c>
      <c r="B317" s="65">
        <f t="shared" si="24"/>
        <v>299</v>
      </c>
      <c r="C317" s="66" t="s">
        <v>983</v>
      </c>
      <c r="D317" s="65"/>
      <c r="E317" s="65" t="s">
        <v>453</v>
      </c>
      <c r="F317" s="65" t="s">
        <v>1087</v>
      </c>
      <c r="G317" s="67">
        <v>629</v>
      </c>
      <c r="H317" s="65" t="s">
        <v>963</v>
      </c>
      <c r="I317" s="65" t="s">
        <v>1233</v>
      </c>
      <c r="J317" s="12" t="s">
        <v>455</v>
      </c>
      <c r="K317" s="12" t="s">
        <v>454</v>
      </c>
      <c r="L317" s="12" t="s">
        <v>351</v>
      </c>
      <c r="M317" s="12" t="s">
        <v>328</v>
      </c>
      <c r="N317" s="41">
        <v>196</v>
      </c>
      <c r="O317" s="45">
        <v>474</v>
      </c>
      <c r="P317" s="47">
        <f t="shared" si="22"/>
        <v>2.9888700532624211E-5</v>
      </c>
      <c r="Q317" s="92"/>
      <c r="R317" s="48">
        <f t="shared" si="23"/>
        <v>0</v>
      </c>
      <c r="S317" s="42" t="s">
        <v>1006</v>
      </c>
      <c r="T317" s="13" t="s">
        <v>455</v>
      </c>
      <c r="U317" s="15">
        <v>1186</v>
      </c>
      <c r="V317" s="13" t="s">
        <v>1166</v>
      </c>
      <c r="W317" s="13" t="s">
        <v>887</v>
      </c>
      <c r="X317" s="15">
        <v>1197</v>
      </c>
      <c r="Y317" s="13" t="s">
        <v>982</v>
      </c>
      <c r="Z317" s="13" t="s">
        <v>1589</v>
      </c>
      <c r="AA317" s="15">
        <v>1248</v>
      </c>
      <c r="AB317" s="13"/>
      <c r="AC317" s="13"/>
      <c r="AD317" s="15"/>
      <c r="AE317" s="13"/>
      <c r="AF317" s="13"/>
      <c r="AG317" s="15"/>
      <c r="AH317" s="13"/>
    </row>
    <row r="318" spans="1:34" s="3" customFormat="1" ht="21" customHeight="1" outlineLevel="2" x14ac:dyDescent="0.2">
      <c r="A318" s="64">
        <v>20</v>
      </c>
      <c r="B318" s="65">
        <f t="shared" si="24"/>
        <v>300</v>
      </c>
      <c r="C318" s="66" t="s">
        <v>983</v>
      </c>
      <c r="D318" s="65"/>
      <c r="E318" s="65" t="s">
        <v>1068</v>
      </c>
      <c r="F318" s="65" t="s">
        <v>1086</v>
      </c>
      <c r="G318" s="67">
        <v>113</v>
      </c>
      <c r="H318" s="65" t="s">
        <v>967</v>
      </c>
      <c r="I318" s="65" t="s">
        <v>1234</v>
      </c>
      <c r="J318" s="12" t="s">
        <v>1096</v>
      </c>
      <c r="K318" s="12" t="s">
        <v>1112</v>
      </c>
      <c r="L318" s="12" t="s">
        <v>1385</v>
      </c>
      <c r="M318" s="12" t="s">
        <v>11</v>
      </c>
      <c r="N318" s="41">
        <v>545</v>
      </c>
      <c r="O318" s="45">
        <v>26708</v>
      </c>
      <c r="P318" s="47">
        <f t="shared" ref="P318:P349" si="25">$O318/SUMIFS($O:$O,$A:$A,$A318)</f>
        <v>1.6841084679859227E-3</v>
      </c>
      <c r="Q318" s="92"/>
      <c r="R318" s="48">
        <f t="shared" si="23"/>
        <v>0</v>
      </c>
      <c r="S318" s="42" t="s">
        <v>989</v>
      </c>
      <c r="T318" s="13" t="s">
        <v>1096</v>
      </c>
      <c r="U318" s="71" t="s">
        <v>1792</v>
      </c>
      <c r="V318" s="13"/>
      <c r="W318" s="13"/>
      <c r="X318" s="15"/>
      <c r="Y318" s="13"/>
      <c r="Z318" s="13"/>
      <c r="AA318" s="15"/>
      <c r="AB318" s="13"/>
      <c r="AC318" s="13"/>
      <c r="AD318" s="15"/>
      <c r="AE318" s="13"/>
      <c r="AF318" s="13"/>
      <c r="AG318" s="15"/>
      <c r="AH318" s="13"/>
    </row>
    <row r="319" spans="1:34" s="3" customFormat="1" ht="21" customHeight="1" outlineLevel="2" x14ac:dyDescent="0.2">
      <c r="A319" s="64">
        <v>20</v>
      </c>
      <c r="B319" s="65">
        <f t="shared" si="24"/>
        <v>301</v>
      </c>
      <c r="C319" s="66" t="s">
        <v>983</v>
      </c>
      <c r="D319" s="65"/>
      <c r="E319" s="65" t="s">
        <v>1061</v>
      </c>
      <c r="F319" s="65" t="s">
        <v>1087</v>
      </c>
      <c r="G319" s="67">
        <v>391</v>
      </c>
      <c r="H319" s="65" t="s">
        <v>963</v>
      </c>
      <c r="I319" s="65" t="s">
        <v>1234</v>
      </c>
      <c r="J319" s="12" t="s">
        <v>474</v>
      </c>
      <c r="K319" s="12" t="s">
        <v>472</v>
      </c>
      <c r="L319" s="12" t="s">
        <v>473</v>
      </c>
      <c r="M319" s="12" t="s">
        <v>324</v>
      </c>
      <c r="N319" s="41">
        <v>28</v>
      </c>
      <c r="O319" s="45">
        <v>1064</v>
      </c>
      <c r="P319" s="47">
        <f t="shared" si="25"/>
        <v>6.7091935372810469E-5</v>
      </c>
      <c r="Q319" s="92"/>
      <c r="R319" s="48">
        <f t="shared" si="23"/>
        <v>0</v>
      </c>
      <c r="S319" s="42" t="s">
        <v>1534</v>
      </c>
      <c r="T319" s="13" t="s">
        <v>474</v>
      </c>
      <c r="U319" s="15">
        <v>1721</v>
      </c>
      <c r="V319" s="13"/>
      <c r="W319" s="13"/>
      <c r="X319" s="15"/>
      <c r="Y319" s="13"/>
      <c r="Z319" s="13"/>
      <c r="AA319" s="15"/>
      <c r="AB319" s="13"/>
      <c r="AC319" s="13"/>
      <c r="AD319" s="15"/>
      <c r="AE319" s="13"/>
      <c r="AF319" s="13"/>
      <c r="AG319" s="15"/>
      <c r="AH319" s="13"/>
    </row>
    <row r="320" spans="1:34" s="3" customFormat="1" ht="21" customHeight="1" outlineLevel="2" x14ac:dyDescent="0.2">
      <c r="A320" s="64">
        <v>20</v>
      </c>
      <c r="B320" s="65">
        <f t="shared" si="24"/>
        <v>302</v>
      </c>
      <c r="C320" s="66" t="s">
        <v>983</v>
      </c>
      <c r="D320" s="65"/>
      <c r="E320" s="65" t="s">
        <v>1224</v>
      </c>
      <c r="F320" s="65" t="s">
        <v>1085</v>
      </c>
      <c r="G320" s="67">
        <v>131</v>
      </c>
      <c r="H320" s="65" t="s">
        <v>963</v>
      </c>
      <c r="I320" s="65" t="s">
        <v>1233</v>
      </c>
      <c r="J320" s="12" t="s">
        <v>1178</v>
      </c>
      <c r="K320" s="12" t="s">
        <v>1429</v>
      </c>
      <c r="L320" s="12" t="s">
        <v>684</v>
      </c>
      <c r="M320" s="12" t="s">
        <v>4</v>
      </c>
      <c r="N320" s="41">
        <v>136</v>
      </c>
      <c r="O320" s="45">
        <v>5189</v>
      </c>
      <c r="P320" s="46">
        <f t="shared" si="25"/>
        <v>3.2719929760292621E-4</v>
      </c>
      <c r="Q320" s="92"/>
      <c r="R320" s="48">
        <f t="shared" si="23"/>
        <v>0</v>
      </c>
      <c r="S320" s="42" t="s">
        <v>1003</v>
      </c>
      <c r="T320" s="13" t="s">
        <v>685</v>
      </c>
      <c r="U320" s="15">
        <v>6668</v>
      </c>
      <c r="V320" s="13" t="s">
        <v>1539</v>
      </c>
      <c r="W320" s="13" t="s">
        <v>907</v>
      </c>
      <c r="X320" s="15">
        <v>6668</v>
      </c>
      <c r="Y320" s="13" t="s">
        <v>1566</v>
      </c>
      <c r="Z320" s="13" t="s">
        <v>1178</v>
      </c>
      <c r="AA320" s="15">
        <v>6584</v>
      </c>
      <c r="AB320" s="13"/>
      <c r="AC320" s="13"/>
      <c r="AD320" s="15"/>
      <c r="AE320" s="13"/>
      <c r="AF320" s="13"/>
      <c r="AG320" s="15"/>
      <c r="AH320" s="13" t="s">
        <v>1017</v>
      </c>
    </row>
    <row r="321" spans="1:34" s="3" customFormat="1" ht="21" customHeight="1" outlineLevel="2" x14ac:dyDescent="0.2">
      <c r="A321" s="64">
        <v>20</v>
      </c>
      <c r="B321" s="65">
        <f t="shared" si="24"/>
        <v>303</v>
      </c>
      <c r="C321" s="66" t="s">
        <v>983</v>
      </c>
      <c r="D321" s="65"/>
      <c r="E321" s="65" t="s">
        <v>1745</v>
      </c>
      <c r="F321" s="65" t="s">
        <v>1085</v>
      </c>
      <c r="G321" s="67">
        <v>131</v>
      </c>
      <c r="H321" s="65" t="s">
        <v>963</v>
      </c>
      <c r="I321" s="65" t="s">
        <v>1233</v>
      </c>
      <c r="J321" s="12">
        <v>645300311</v>
      </c>
      <c r="K321" s="12" t="s">
        <v>1746</v>
      </c>
      <c r="L321" s="12" t="s">
        <v>734</v>
      </c>
      <c r="M321" s="12" t="s">
        <v>4</v>
      </c>
      <c r="N321" s="41">
        <v>644</v>
      </c>
      <c r="O321" s="45">
        <v>1884</v>
      </c>
      <c r="P321" s="46">
        <f t="shared" si="25"/>
        <v>1.187981261676456E-4</v>
      </c>
      <c r="Q321" s="92"/>
      <c r="R321" s="48">
        <f t="shared" si="23"/>
        <v>0</v>
      </c>
      <c r="S321" s="42" t="s">
        <v>1566</v>
      </c>
      <c r="T321" s="13" t="s">
        <v>735</v>
      </c>
      <c r="U321" s="15">
        <v>3254</v>
      </c>
      <c r="V321" s="13" t="s">
        <v>1003</v>
      </c>
      <c r="W321" s="13" t="s">
        <v>910</v>
      </c>
      <c r="X321" s="15">
        <v>3365</v>
      </c>
      <c r="Y321" s="13" t="s">
        <v>1176</v>
      </c>
      <c r="Z321" s="13" t="s">
        <v>909</v>
      </c>
      <c r="AA321" s="15">
        <v>3335</v>
      </c>
      <c r="AB321" s="13" t="s">
        <v>1539</v>
      </c>
      <c r="AC321" s="13" t="s">
        <v>908</v>
      </c>
      <c r="AD321" s="15">
        <v>3309</v>
      </c>
      <c r="AE321" s="13"/>
      <c r="AF321" s="13"/>
      <c r="AG321" s="15"/>
      <c r="AH321" s="13" t="s">
        <v>1018</v>
      </c>
    </row>
    <row r="322" spans="1:34" s="3" customFormat="1" ht="21" customHeight="1" outlineLevel="2" x14ac:dyDescent="0.2">
      <c r="A322" s="64">
        <v>20</v>
      </c>
      <c r="B322" s="65">
        <f t="shared" si="24"/>
        <v>304</v>
      </c>
      <c r="C322" s="66" t="s">
        <v>983</v>
      </c>
      <c r="D322" s="65"/>
      <c r="E322" s="65" t="s">
        <v>207</v>
      </c>
      <c r="F322" s="65" t="s">
        <v>1086</v>
      </c>
      <c r="G322" s="67">
        <v>611</v>
      </c>
      <c r="H322" s="65" t="s">
        <v>963</v>
      </c>
      <c r="I322" s="65" t="s">
        <v>1233</v>
      </c>
      <c r="J322" s="12" t="s">
        <v>209</v>
      </c>
      <c r="K322" s="12" t="s">
        <v>208</v>
      </c>
      <c r="L322" s="12" t="s">
        <v>1487</v>
      </c>
      <c r="M322" s="12" t="s">
        <v>9</v>
      </c>
      <c r="N322" s="41">
        <v>380</v>
      </c>
      <c r="O322" s="45">
        <v>25554</v>
      </c>
      <c r="P322" s="46">
        <f t="shared" si="25"/>
        <v>1.6113414628917281E-3</v>
      </c>
      <c r="Q322" s="92"/>
      <c r="R322" s="48">
        <f t="shared" si="23"/>
        <v>0</v>
      </c>
      <c r="S322" s="42" t="s">
        <v>1020</v>
      </c>
      <c r="T322" s="13" t="s">
        <v>209</v>
      </c>
      <c r="U322" s="15">
        <v>35920</v>
      </c>
      <c r="V322" s="13" t="s">
        <v>1000</v>
      </c>
      <c r="W322" s="13" t="s">
        <v>899</v>
      </c>
      <c r="X322" s="15">
        <v>33643</v>
      </c>
      <c r="Y322" s="13"/>
      <c r="Z322" s="13"/>
      <c r="AA322" s="15"/>
      <c r="AB322" s="13"/>
      <c r="AC322" s="13"/>
      <c r="AD322" s="15"/>
      <c r="AE322" s="13"/>
      <c r="AF322" s="13"/>
      <c r="AG322" s="15"/>
      <c r="AH322" s="13"/>
    </row>
    <row r="323" spans="1:34" s="3" customFormat="1" ht="21" customHeight="1" outlineLevel="2" x14ac:dyDescent="0.2">
      <c r="A323" s="64">
        <v>20</v>
      </c>
      <c r="B323" s="65">
        <f t="shared" si="24"/>
        <v>305</v>
      </c>
      <c r="C323" s="66" t="s">
        <v>983</v>
      </c>
      <c r="D323" s="65"/>
      <c r="E323" s="65" t="s">
        <v>484</v>
      </c>
      <c r="F323" s="65" t="s">
        <v>1087</v>
      </c>
      <c r="G323" s="67">
        <v>611</v>
      </c>
      <c r="H323" s="65" t="s">
        <v>963</v>
      </c>
      <c r="I323" s="65" t="s">
        <v>1233</v>
      </c>
      <c r="J323" s="12" t="s">
        <v>486</v>
      </c>
      <c r="K323" s="12" t="s">
        <v>485</v>
      </c>
      <c r="L323" s="12" t="s">
        <v>1338</v>
      </c>
      <c r="M323" s="12" t="s">
        <v>324</v>
      </c>
      <c r="N323" s="41">
        <v>200</v>
      </c>
      <c r="O323" s="45">
        <v>19538</v>
      </c>
      <c r="P323" s="68">
        <f t="shared" si="25"/>
        <v>1.2319945801823034E-3</v>
      </c>
      <c r="Q323" s="92"/>
      <c r="R323" s="48">
        <f t="shared" si="23"/>
        <v>0</v>
      </c>
      <c r="S323" s="42" t="s">
        <v>1000</v>
      </c>
      <c r="T323" s="13" t="s">
        <v>486</v>
      </c>
      <c r="U323" s="15">
        <v>31032</v>
      </c>
      <c r="V323" s="13" t="s">
        <v>1156</v>
      </c>
      <c r="W323" s="13" t="s">
        <v>487</v>
      </c>
      <c r="X323" s="15">
        <v>27533</v>
      </c>
      <c r="Y323" s="13" t="s">
        <v>1020</v>
      </c>
      <c r="Z323" s="13" t="s">
        <v>1598</v>
      </c>
      <c r="AA323" s="15">
        <v>33713</v>
      </c>
      <c r="AB323" s="13"/>
      <c r="AC323" s="13"/>
      <c r="AD323" s="15"/>
      <c r="AE323" s="13"/>
      <c r="AF323" s="13"/>
      <c r="AG323" s="15"/>
      <c r="AH323" s="13"/>
    </row>
    <row r="324" spans="1:34" s="3" customFormat="1" ht="21" customHeight="1" outlineLevel="2" x14ac:dyDescent="0.2">
      <c r="A324" s="64">
        <v>20</v>
      </c>
      <c r="B324" s="65">
        <f t="shared" si="24"/>
        <v>306</v>
      </c>
      <c r="C324" s="66" t="s">
        <v>983</v>
      </c>
      <c r="D324" s="65"/>
      <c r="E324" s="65" t="s">
        <v>503</v>
      </c>
      <c r="F324" s="65" t="s">
        <v>1087</v>
      </c>
      <c r="G324" s="67">
        <v>238</v>
      </c>
      <c r="H324" s="65" t="s">
        <v>967</v>
      </c>
      <c r="I324" s="65" t="s">
        <v>1234</v>
      </c>
      <c r="J324" s="12" t="s">
        <v>505</v>
      </c>
      <c r="K324" s="12" t="s">
        <v>1409</v>
      </c>
      <c r="L324" s="12" t="s">
        <v>504</v>
      </c>
      <c r="M324" s="12" t="s">
        <v>238</v>
      </c>
      <c r="N324" s="41">
        <v>6760</v>
      </c>
      <c r="O324" s="45">
        <v>985</v>
      </c>
      <c r="P324" s="47">
        <f t="shared" si="25"/>
        <v>6.2110485284039759E-5</v>
      </c>
      <c r="Q324" s="92"/>
      <c r="R324" s="48">
        <f t="shared" si="23"/>
        <v>0</v>
      </c>
      <c r="S324" s="42" t="s">
        <v>1024</v>
      </c>
      <c r="T324" s="13" t="s">
        <v>505</v>
      </c>
      <c r="U324" s="71" t="s">
        <v>1792</v>
      </c>
      <c r="V324" s="13"/>
      <c r="W324" s="13"/>
      <c r="X324" s="15"/>
      <c r="Y324" s="13"/>
      <c r="Z324" s="13"/>
      <c r="AA324" s="15"/>
      <c r="AB324" s="13"/>
      <c r="AC324" s="13"/>
      <c r="AD324" s="15"/>
      <c r="AE324" s="13"/>
      <c r="AF324" s="13"/>
      <c r="AG324" s="15"/>
      <c r="AH324" s="13"/>
    </row>
    <row r="325" spans="1:34" s="3" customFormat="1" ht="21" customHeight="1" outlineLevel="2" x14ac:dyDescent="0.2">
      <c r="A325" s="64">
        <v>20</v>
      </c>
      <c r="B325" s="65">
        <f t="shared" si="24"/>
        <v>307</v>
      </c>
      <c r="C325" s="66" t="s">
        <v>983</v>
      </c>
      <c r="D325" s="65"/>
      <c r="E325" s="65" t="s">
        <v>1082</v>
      </c>
      <c r="F325" s="65" t="s">
        <v>1085</v>
      </c>
      <c r="G325" s="67">
        <v>269</v>
      </c>
      <c r="H325" s="65" t="s">
        <v>963</v>
      </c>
      <c r="I325" s="65" t="s">
        <v>1234</v>
      </c>
      <c r="J325" s="12" t="s">
        <v>736</v>
      </c>
      <c r="K325" s="12" t="s">
        <v>1478</v>
      </c>
      <c r="L325" s="12" t="s">
        <v>1479</v>
      </c>
      <c r="M325" s="12" t="s">
        <v>8</v>
      </c>
      <c r="N325" s="41">
        <v>248</v>
      </c>
      <c r="O325" s="45">
        <v>1432</v>
      </c>
      <c r="P325" s="46">
        <f t="shared" si="25"/>
        <v>9.0296664900248674E-5</v>
      </c>
      <c r="Q325" s="92"/>
      <c r="R325" s="48">
        <f t="shared" si="23"/>
        <v>0</v>
      </c>
      <c r="S325" s="42" t="s">
        <v>1524</v>
      </c>
      <c r="T325" s="13" t="s">
        <v>736</v>
      </c>
      <c r="U325" s="15">
        <v>2508</v>
      </c>
      <c r="V325" s="13"/>
      <c r="W325" s="13"/>
      <c r="X325" s="15"/>
      <c r="Y325" s="13"/>
      <c r="Z325" s="13"/>
      <c r="AA325" s="15"/>
      <c r="AB325" s="13"/>
      <c r="AC325" s="13"/>
      <c r="AD325" s="15"/>
      <c r="AE325" s="13"/>
      <c r="AF325" s="13"/>
      <c r="AG325" s="15"/>
      <c r="AH325" s="13"/>
    </row>
    <row r="326" spans="1:34" s="3" customFormat="1" ht="21" customHeight="1" outlineLevel="2" x14ac:dyDescent="0.2">
      <c r="A326" s="64">
        <v>20</v>
      </c>
      <c r="B326" s="65">
        <f t="shared" si="24"/>
        <v>308</v>
      </c>
      <c r="C326" s="66" t="s">
        <v>983</v>
      </c>
      <c r="D326" s="65"/>
      <c r="E326" s="65" t="s">
        <v>525</v>
      </c>
      <c r="F326" s="65" t="s">
        <v>1087</v>
      </c>
      <c r="G326" s="67">
        <v>239</v>
      </c>
      <c r="H326" s="65" t="s">
        <v>963</v>
      </c>
      <c r="I326" s="65" t="s">
        <v>1233</v>
      </c>
      <c r="J326" s="12" t="s">
        <v>526</v>
      </c>
      <c r="K326" s="12" t="s">
        <v>1455</v>
      </c>
      <c r="L326" s="12" t="s">
        <v>502</v>
      </c>
      <c r="M326" s="12" t="s">
        <v>324</v>
      </c>
      <c r="N326" s="41">
        <v>113000</v>
      </c>
      <c r="O326" s="45">
        <v>35</v>
      </c>
      <c r="P326" s="46">
        <f t="shared" si="25"/>
        <v>2.2069715583161336E-6</v>
      </c>
      <c r="Q326" s="92"/>
      <c r="R326" s="48">
        <f t="shared" si="23"/>
        <v>0</v>
      </c>
      <c r="S326" s="42" t="s">
        <v>1020</v>
      </c>
      <c r="T326" s="13" t="s">
        <v>526</v>
      </c>
      <c r="U326" s="15">
        <v>95</v>
      </c>
      <c r="V326" s="13" t="s">
        <v>1166</v>
      </c>
      <c r="W326" s="13" t="s">
        <v>1150</v>
      </c>
      <c r="X326" s="15">
        <v>103</v>
      </c>
      <c r="Y326" s="13" t="s">
        <v>1006</v>
      </c>
      <c r="Z326" s="13" t="s">
        <v>870</v>
      </c>
      <c r="AA326" s="15">
        <v>102</v>
      </c>
      <c r="AB326" s="13" t="s">
        <v>1132</v>
      </c>
      <c r="AC326" s="13" t="s">
        <v>871</v>
      </c>
      <c r="AD326" s="15">
        <v>88</v>
      </c>
      <c r="AE326" s="13" t="s">
        <v>964</v>
      </c>
      <c r="AF326" s="13" t="s">
        <v>1151</v>
      </c>
      <c r="AG326" s="15">
        <v>102</v>
      </c>
      <c r="AH326" s="13"/>
    </row>
    <row r="327" spans="1:34" s="3" customFormat="1" ht="21" customHeight="1" outlineLevel="2" x14ac:dyDescent="0.2">
      <c r="A327" s="64">
        <v>20</v>
      </c>
      <c r="B327" s="65">
        <f t="shared" si="24"/>
        <v>309</v>
      </c>
      <c r="C327" s="66" t="s">
        <v>983</v>
      </c>
      <c r="D327" s="65"/>
      <c r="E327" s="65" t="s">
        <v>228</v>
      </c>
      <c r="F327" s="65" t="s">
        <v>1086</v>
      </c>
      <c r="G327" s="67">
        <v>629</v>
      </c>
      <c r="H327" s="65" t="s">
        <v>963</v>
      </c>
      <c r="I327" s="65" t="s">
        <v>1233</v>
      </c>
      <c r="J327" s="12" t="s">
        <v>231</v>
      </c>
      <c r="K327" s="12" t="s">
        <v>229</v>
      </c>
      <c r="L327" s="12" t="s">
        <v>230</v>
      </c>
      <c r="M327" s="12" t="s">
        <v>9</v>
      </c>
      <c r="N327" s="41">
        <v>2500</v>
      </c>
      <c r="O327" s="45">
        <v>11186</v>
      </c>
      <c r="P327" s="46">
        <f t="shared" si="25"/>
        <v>7.0534811003783633E-4</v>
      </c>
      <c r="Q327" s="92"/>
      <c r="R327" s="48">
        <f t="shared" si="23"/>
        <v>0</v>
      </c>
      <c r="S327" s="42" t="s">
        <v>1020</v>
      </c>
      <c r="T327" s="13" t="s">
        <v>231</v>
      </c>
      <c r="U327" s="15">
        <v>15015</v>
      </c>
      <c r="V327" s="13" t="s">
        <v>1204</v>
      </c>
      <c r="W327" s="13" t="s">
        <v>906</v>
      </c>
      <c r="X327" s="15">
        <v>14512</v>
      </c>
      <c r="Y327" s="13" t="s">
        <v>1188</v>
      </c>
      <c r="Z327" s="13" t="s">
        <v>1189</v>
      </c>
      <c r="AA327" s="15">
        <v>22289</v>
      </c>
      <c r="AB327" s="13"/>
      <c r="AC327" s="13"/>
      <c r="AD327" s="15"/>
      <c r="AE327" s="13"/>
      <c r="AF327" s="13"/>
      <c r="AG327" s="15"/>
      <c r="AH327" s="13"/>
    </row>
    <row r="328" spans="1:34" s="3" customFormat="1" ht="21" customHeight="1" outlineLevel="2" x14ac:dyDescent="0.2">
      <c r="A328" s="64">
        <v>20</v>
      </c>
      <c r="B328" s="65">
        <f t="shared" si="24"/>
        <v>310</v>
      </c>
      <c r="C328" s="66" t="s">
        <v>983</v>
      </c>
      <c r="D328" s="65"/>
      <c r="E328" s="65" t="s">
        <v>737</v>
      </c>
      <c r="F328" s="65" t="s">
        <v>1085</v>
      </c>
      <c r="G328" s="67">
        <v>131</v>
      </c>
      <c r="H328" s="65" t="s">
        <v>963</v>
      </c>
      <c r="I328" s="65" t="s">
        <v>1233</v>
      </c>
      <c r="J328" s="12" t="s">
        <v>739</v>
      </c>
      <c r="K328" s="12" t="s">
        <v>1410</v>
      </c>
      <c r="L328" s="12" t="s">
        <v>738</v>
      </c>
      <c r="M328" s="12" t="s">
        <v>4</v>
      </c>
      <c r="N328" s="41">
        <v>992</v>
      </c>
      <c r="O328" s="45">
        <v>2337</v>
      </c>
      <c r="P328" s="46">
        <f t="shared" si="25"/>
        <v>1.4736264376528013E-4</v>
      </c>
      <c r="Q328" s="92"/>
      <c r="R328" s="48">
        <f t="shared" si="23"/>
        <v>0</v>
      </c>
      <c r="S328" s="42" t="s">
        <v>1139</v>
      </c>
      <c r="T328" s="13" t="s">
        <v>739</v>
      </c>
      <c r="U328" s="15">
        <v>3608</v>
      </c>
      <c r="V328" s="13" t="s">
        <v>1559</v>
      </c>
      <c r="W328" s="13" t="s">
        <v>1581</v>
      </c>
      <c r="X328" s="15">
        <v>3603</v>
      </c>
      <c r="Y328" s="13" t="s">
        <v>1003</v>
      </c>
      <c r="Z328" s="13" t="s">
        <v>911</v>
      </c>
      <c r="AA328" s="15">
        <v>3655</v>
      </c>
      <c r="AB328" s="13"/>
      <c r="AC328" s="13"/>
      <c r="AD328" s="15"/>
      <c r="AE328" s="13"/>
      <c r="AF328" s="13"/>
      <c r="AG328" s="15"/>
      <c r="AH328" s="13"/>
    </row>
    <row r="329" spans="1:34" s="3" customFormat="1" ht="21" customHeight="1" outlineLevel="2" x14ac:dyDescent="0.2">
      <c r="A329" s="64">
        <v>20</v>
      </c>
      <c r="B329" s="65">
        <f t="shared" si="24"/>
        <v>311</v>
      </c>
      <c r="C329" s="66" t="s">
        <v>983</v>
      </c>
      <c r="D329" s="65"/>
      <c r="E329" s="65" t="s">
        <v>540</v>
      </c>
      <c r="F329" s="65" t="s">
        <v>1087</v>
      </c>
      <c r="G329" s="67">
        <v>114</v>
      </c>
      <c r="H329" s="65" t="s">
        <v>963</v>
      </c>
      <c r="I329" s="65" t="s">
        <v>1234</v>
      </c>
      <c r="J329" s="12" t="s">
        <v>542</v>
      </c>
      <c r="K329" s="12" t="s">
        <v>541</v>
      </c>
      <c r="L329" s="12" t="s">
        <v>1312</v>
      </c>
      <c r="M329" s="12" t="s">
        <v>324</v>
      </c>
      <c r="N329" s="41">
        <v>14200</v>
      </c>
      <c r="O329" s="45">
        <v>44</v>
      </c>
      <c r="P329" s="47">
        <f t="shared" si="25"/>
        <v>2.774478530454568E-6</v>
      </c>
      <c r="Q329" s="92"/>
      <c r="R329" s="48">
        <f t="shared" si="23"/>
        <v>0</v>
      </c>
      <c r="S329" s="42" t="s">
        <v>1006</v>
      </c>
      <c r="T329" s="13" t="s">
        <v>542</v>
      </c>
      <c r="U329" s="15">
        <v>109</v>
      </c>
      <c r="V329" s="13"/>
      <c r="W329" s="13"/>
      <c r="X329" s="15"/>
      <c r="Y329" s="13"/>
      <c r="Z329" s="13"/>
      <c r="AA329" s="15"/>
      <c r="AB329" s="13"/>
      <c r="AC329" s="13"/>
      <c r="AD329" s="15"/>
      <c r="AE329" s="13"/>
      <c r="AF329" s="13"/>
      <c r="AG329" s="15"/>
      <c r="AH329" s="13"/>
    </row>
    <row r="330" spans="1:34" s="3" customFormat="1" ht="21" customHeight="1" outlineLevel="2" x14ac:dyDescent="0.2">
      <c r="A330" s="64">
        <v>20</v>
      </c>
      <c r="B330" s="65">
        <f t="shared" si="24"/>
        <v>312</v>
      </c>
      <c r="C330" s="66" t="s">
        <v>998</v>
      </c>
      <c r="D330" s="65"/>
      <c r="E330" s="65" t="s">
        <v>22</v>
      </c>
      <c r="F330" s="65" t="s">
        <v>1086</v>
      </c>
      <c r="G330" s="67">
        <v>325</v>
      </c>
      <c r="H330" s="65" t="s">
        <v>963</v>
      </c>
      <c r="I330" s="65" t="s">
        <v>1233</v>
      </c>
      <c r="J330" s="12" t="s">
        <v>24</v>
      </c>
      <c r="K330" s="12" t="s">
        <v>1391</v>
      </c>
      <c r="L330" s="12" t="s">
        <v>23</v>
      </c>
      <c r="M330" s="12" t="s">
        <v>9</v>
      </c>
      <c r="N330" s="41">
        <v>4000</v>
      </c>
      <c r="O330" s="45">
        <v>4140</v>
      </c>
      <c r="P330" s="46">
        <f t="shared" si="25"/>
        <v>2.6105320718367979E-4</v>
      </c>
      <c r="Q330" s="92"/>
      <c r="R330" s="48">
        <f t="shared" si="23"/>
        <v>0</v>
      </c>
      <c r="S330" s="42" t="s">
        <v>1038</v>
      </c>
      <c r="T330" s="13" t="s">
        <v>24</v>
      </c>
      <c r="U330" s="15">
        <v>5801</v>
      </c>
      <c r="V330" s="13" t="s">
        <v>1543</v>
      </c>
      <c r="W330" s="13" t="s">
        <v>892</v>
      </c>
      <c r="X330" s="15">
        <v>5675</v>
      </c>
      <c r="Y330" s="13"/>
      <c r="Z330" s="13"/>
      <c r="AA330" s="15"/>
      <c r="AB330" s="13"/>
      <c r="AC330" s="13"/>
      <c r="AD330" s="15"/>
      <c r="AE330" s="13"/>
      <c r="AF330" s="13"/>
      <c r="AG330" s="15"/>
      <c r="AH330" s="13"/>
    </row>
    <row r="331" spans="1:34" s="3" customFormat="1" ht="21" customHeight="1" outlineLevel="2" x14ac:dyDescent="0.2">
      <c r="A331" s="64">
        <v>20</v>
      </c>
      <c r="B331" s="65">
        <f t="shared" si="24"/>
        <v>313</v>
      </c>
      <c r="C331" s="66" t="s">
        <v>983</v>
      </c>
      <c r="D331" s="65"/>
      <c r="E331" s="65" t="s">
        <v>537</v>
      </c>
      <c r="F331" s="65" t="s">
        <v>1087</v>
      </c>
      <c r="G331" s="67">
        <v>235</v>
      </c>
      <c r="H331" s="65" t="s">
        <v>963</v>
      </c>
      <c r="I331" s="65" t="s">
        <v>1234</v>
      </c>
      <c r="J331" s="12" t="s">
        <v>539</v>
      </c>
      <c r="K331" s="12" t="s">
        <v>1488</v>
      </c>
      <c r="L331" s="12" t="s">
        <v>538</v>
      </c>
      <c r="M331" s="12" t="s">
        <v>328</v>
      </c>
      <c r="N331" s="41">
        <v>1284</v>
      </c>
      <c r="O331" s="45">
        <v>41501</v>
      </c>
      <c r="P331" s="46">
        <f t="shared" si="25"/>
        <v>2.6169007611907963E-3</v>
      </c>
      <c r="Q331" s="92"/>
      <c r="R331" s="48">
        <f t="shared" si="23"/>
        <v>0</v>
      </c>
      <c r="S331" s="42" t="s">
        <v>1020</v>
      </c>
      <c r="T331" s="13" t="s">
        <v>539</v>
      </c>
      <c r="U331" s="15">
        <v>68017</v>
      </c>
      <c r="V331" s="13"/>
      <c r="W331" s="13"/>
      <c r="X331" s="15"/>
      <c r="Y331" s="13"/>
      <c r="Z331" s="13"/>
      <c r="AA331" s="15"/>
      <c r="AB331" s="13"/>
      <c r="AC331" s="13"/>
      <c r="AD331" s="15"/>
      <c r="AE331" s="13"/>
      <c r="AF331" s="13"/>
      <c r="AG331" s="15"/>
      <c r="AH331" s="13"/>
    </row>
    <row r="332" spans="1:34" s="3" customFormat="1" ht="21" customHeight="1" outlineLevel="2" x14ac:dyDescent="0.2">
      <c r="A332" s="64">
        <v>20</v>
      </c>
      <c r="B332" s="65">
        <f t="shared" si="24"/>
        <v>314</v>
      </c>
      <c r="C332" s="66" t="s">
        <v>983</v>
      </c>
      <c r="D332" s="65"/>
      <c r="E332" s="65" t="s">
        <v>1217</v>
      </c>
      <c r="F332" s="65" t="s">
        <v>1087</v>
      </c>
      <c r="G332" s="67">
        <v>629</v>
      </c>
      <c r="H332" s="65" t="s">
        <v>963</v>
      </c>
      <c r="I332" s="65" t="s">
        <v>1234</v>
      </c>
      <c r="J332" s="12" t="s">
        <v>1242</v>
      </c>
      <c r="K332" s="12" t="s">
        <v>1345</v>
      </c>
      <c r="L332" s="12" t="s">
        <v>1346</v>
      </c>
      <c r="M332" s="12" t="s">
        <v>8</v>
      </c>
      <c r="N332" s="41">
        <v>30</v>
      </c>
      <c r="O332" s="45">
        <v>825884</v>
      </c>
      <c r="P332" s="47">
        <f t="shared" si="25"/>
        <v>5.207721424195319E-2</v>
      </c>
      <c r="Q332" s="92"/>
      <c r="R332" s="48">
        <f t="shared" si="23"/>
        <v>0</v>
      </c>
      <c r="S332" s="42" t="s">
        <v>1000</v>
      </c>
      <c r="T332" s="13" t="s">
        <v>1242</v>
      </c>
      <c r="U332" s="15">
        <v>941940</v>
      </c>
      <c r="V332" s="13"/>
      <c r="W332" s="13"/>
      <c r="X332" s="15"/>
      <c r="Y332" s="13"/>
      <c r="Z332" s="13"/>
      <c r="AA332" s="15"/>
      <c r="AB332" s="13"/>
      <c r="AC332" s="13"/>
      <c r="AD332" s="15"/>
      <c r="AE332" s="13"/>
      <c r="AF332" s="13"/>
      <c r="AG332" s="15"/>
      <c r="AH332" s="13"/>
    </row>
    <row r="333" spans="1:34" s="3" customFormat="1" ht="21" customHeight="1" outlineLevel="2" x14ac:dyDescent="0.2">
      <c r="A333" s="64">
        <v>20</v>
      </c>
      <c r="B333" s="65">
        <f t="shared" si="24"/>
        <v>315</v>
      </c>
      <c r="C333" s="66" t="s">
        <v>984</v>
      </c>
      <c r="D333" s="65"/>
      <c r="E333" s="65" t="s">
        <v>249</v>
      </c>
      <c r="F333" s="65" t="s">
        <v>1086</v>
      </c>
      <c r="G333" s="67">
        <v>421</v>
      </c>
      <c r="H333" s="65" t="s">
        <v>963</v>
      </c>
      <c r="I333" s="65" t="s">
        <v>1234</v>
      </c>
      <c r="J333" s="12" t="s">
        <v>252</v>
      </c>
      <c r="K333" s="12" t="s">
        <v>250</v>
      </c>
      <c r="L333" s="12" t="s">
        <v>251</v>
      </c>
      <c r="M333" s="12" t="s">
        <v>11</v>
      </c>
      <c r="N333" s="41">
        <v>1</v>
      </c>
      <c r="O333" s="45">
        <v>3137403</v>
      </c>
      <c r="P333" s="47">
        <f t="shared" si="25"/>
        <v>0.19783311965644892</v>
      </c>
      <c r="Q333" s="92"/>
      <c r="R333" s="48">
        <f t="shared" si="23"/>
        <v>0</v>
      </c>
      <c r="S333" s="42" t="s">
        <v>997</v>
      </c>
      <c r="T333" s="13" t="s">
        <v>252</v>
      </c>
      <c r="U333" s="15">
        <v>3976563</v>
      </c>
      <c r="V333" s="13"/>
      <c r="W333" s="13"/>
      <c r="X333" s="15"/>
      <c r="Y333" s="13"/>
      <c r="Z333" s="13"/>
      <c r="AA333" s="15"/>
      <c r="AB333" s="13"/>
      <c r="AC333" s="13"/>
      <c r="AD333" s="15"/>
      <c r="AE333" s="13"/>
      <c r="AF333" s="25"/>
      <c r="AG333" s="15"/>
      <c r="AH333" s="13"/>
    </row>
    <row r="334" spans="1:34" s="3" customFormat="1" ht="21" customHeight="1" outlineLevel="2" x14ac:dyDescent="0.2">
      <c r="A334" s="64">
        <v>20</v>
      </c>
      <c r="B334" s="65">
        <f t="shared" si="24"/>
        <v>316</v>
      </c>
      <c r="C334" s="66" t="s">
        <v>983</v>
      </c>
      <c r="D334" s="65"/>
      <c r="E334" s="65" t="s">
        <v>557</v>
      </c>
      <c r="F334" s="65" t="s">
        <v>1087</v>
      </c>
      <c r="G334" s="67">
        <v>114</v>
      </c>
      <c r="H334" s="65" t="s">
        <v>963</v>
      </c>
      <c r="I334" s="65" t="s">
        <v>1234</v>
      </c>
      <c r="J334" s="12" t="s">
        <v>558</v>
      </c>
      <c r="K334" s="12" t="s">
        <v>1413</v>
      </c>
      <c r="L334" s="12" t="s">
        <v>1336</v>
      </c>
      <c r="M334" s="12" t="s">
        <v>324</v>
      </c>
      <c r="N334" s="41">
        <v>10920</v>
      </c>
      <c r="O334" s="45">
        <v>243</v>
      </c>
      <c r="P334" s="68">
        <f t="shared" si="25"/>
        <v>1.5322688247737729E-5</v>
      </c>
      <c r="Q334" s="92"/>
      <c r="R334" s="48">
        <f t="shared" si="23"/>
        <v>0</v>
      </c>
      <c r="S334" s="42" t="s">
        <v>1132</v>
      </c>
      <c r="T334" s="13" t="s">
        <v>558</v>
      </c>
      <c r="U334" s="15">
        <v>304</v>
      </c>
      <c r="V334" s="13"/>
      <c r="W334" s="13"/>
      <c r="X334" s="15"/>
      <c r="Y334" s="13"/>
      <c r="Z334" s="13"/>
      <c r="AA334" s="15"/>
      <c r="AB334" s="13"/>
      <c r="AC334" s="13"/>
      <c r="AD334" s="15"/>
      <c r="AE334" s="13"/>
      <c r="AF334" s="13"/>
      <c r="AG334" s="15"/>
      <c r="AH334" s="13"/>
    </row>
    <row r="335" spans="1:34" s="3" customFormat="1" ht="21" customHeight="1" outlineLevel="2" x14ac:dyDescent="0.2">
      <c r="A335" s="64">
        <v>20</v>
      </c>
      <c r="B335" s="65">
        <f t="shared" si="24"/>
        <v>317</v>
      </c>
      <c r="C335" s="66" t="s">
        <v>983</v>
      </c>
      <c r="D335" s="65"/>
      <c r="E335" s="65" t="s">
        <v>264</v>
      </c>
      <c r="F335" s="65" t="s">
        <v>1086</v>
      </c>
      <c r="G335" s="67">
        <v>616</v>
      </c>
      <c r="H335" s="65" t="s">
        <v>963</v>
      </c>
      <c r="I335" s="65" t="s">
        <v>1234</v>
      </c>
      <c r="J335" s="12" t="s">
        <v>266</v>
      </c>
      <c r="K335" s="12" t="s">
        <v>1414</v>
      </c>
      <c r="L335" s="12" t="s">
        <v>265</v>
      </c>
      <c r="M335" s="12" t="s">
        <v>11</v>
      </c>
      <c r="N335" s="41">
        <v>9</v>
      </c>
      <c r="O335" s="45">
        <v>22318</v>
      </c>
      <c r="P335" s="47">
        <f t="shared" si="25"/>
        <v>1.4072911782428421E-3</v>
      </c>
      <c r="Q335" s="92"/>
      <c r="R335" s="48">
        <f t="shared" si="23"/>
        <v>0</v>
      </c>
      <c r="S335" s="43" t="s">
        <v>1000</v>
      </c>
      <c r="T335" s="14" t="s">
        <v>266</v>
      </c>
      <c r="U335" s="15">
        <v>31981</v>
      </c>
      <c r="V335" s="13"/>
      <c r="W335" s="16"/>
      <c r="X335" s="15"/>
      <c r="Y335" s="13"/>
      <c r="Z335" s="16"/>
      <c r="AA335" s="15"/>
      <c r="AB335" s="13"/>
      <c r="AC335" s="16"/>
      <c r="AD335" s="15"/>
      <c r="AE335" s="13"/>
      <c r="AF335" s="13"/>
      <c r="AG335" s="15"/>
      <c r="AH335" s="13"/>
    </row>
    <row r="336" spans="1:34" s="3" customFormat="1" ht="21" customHeight="1" outlineLevel="2" x14ac:dyDescent="0.2">
      <c r="A336" s="64">
        <v>20</v>
      </c>
      <c r="B336" s="65">
        <f t="shared" si="24"/>
        <v>318</v>
      </c>
      <c r="C336" s="66" t="s">
        <v>983</v>
      </c>
      <c r="D336" s="65"/>
      <c r="E336" s="65" t="s">
        <v>559</v>
      </c>
      <c r="F336" s="65" t="s">
        <v>1087</v>
      </c>
      <c r="G336" s="67">
        <v>119</v>
      </c>
      <c r="H336" s="65" t="s">
        <v>963</v>
      </c>
      <c r="I336" s="65" t="s">
        <v>1233</v>
      </c>
      <c r="J336" s="12" t="s">
        <v>561</v>
      </c>
      <c r="K336" s="12" t="s">
        <v>560</v>
      </c>
      <c r="L336" s="12" t="s">
        <v>502</v>
      </c>
      <c r="M336" s="12" t="s">
        <v>324</v>
      </c>
      <c r="N336" s="41">
        <v>112000</v>
      </c>
      <c r="O336" s="45">
        <v>51</v>
      </c>
      <c r="P336" s="46">
        <f t="shared" si="25"/>
        <v>3.2158728421177947E-6</v>
      </c>
      <c r="Q336" s="92"/>
      <c r="R336" s="48">
        <f t="shared" si="23"/>
        <v>0</v>
      </c>
      <c r="S336" s="42" t="s">
        <v>1156</v>
      </c>
      <c r="T336" s="13" t="s">
        <v>561</v>
      </c>
      <c r="U336" s="15">
        <v>89</v>
      </c>
      <c r="V336" s="13" t="s">
        <v>1577</v>
      </c>
      <c r="W336" s="13" t="s">
        <v>1202</v>
      </c>
      <c r="X336" s="15">
        <v>124</v>
      </c>
      <c r="Y336" s="13" t="s">
        <v>1541</v>
      </c>
      <c r="Z336" s="13" t="s">
        <v>1733</v>
      </c>
      <c r="AA336" s="15">
        <v>85</v>
      </c>
      <c r="AB336" s="13"/>
      <c r="AC336" s="13"/>
      <c r="AD336" s="15"/>
      <c r="AE336" s="13"/>
      <c r="AF336" s="13"/>
      <c r="AG336" s="15"/>
      <c r="AH336" s="13"/>
    </row>
    <row r="337" spans="1:34" s="3" customFormat="1" ht="21" customHeight="1" outlineLevel="2" x14ac:dyDescent="0.2">
      <c r="A337" s="64">
        <v>20</v>
      </c>
      <c r="B337" s="65">
        <f t="shared" si="24"/>
        <v>319</v>
      </c>
      <c r="C337" s="66" t="s">
        <v>983</v>
      </c>
      <c r="D337" s="65"/>
      <c r="E337" s="65" t="s">
        <v>1083</v>
      </c>
      <c r="F337" s="65" t="s">
        <v>1087</v>
      </c>
      <c r="G337" s="67">
        <v>119</v>
      </c>
      <c r="H337" s="65" t="s">
        <v>963</v>
      </c>
      <c r="I337" s="65" t="s">
        <v>1233</v>
      </c>
      <c r="J337" s="12" t="s">
        <v>604</v>
      </c>
      <c r="K337" s="12" t="s">
        <v>603</v>
      </c>
      <c r="L337" s="12" t="s">
        <v>1307</v>
      </c>
      <c r="M337" s="12" t="s">
        <v>324</v>
      </c>
      <c r="N337" s="41">
        <v>7680</v>
      </c>
      <c r="O337" s="45">
        <v>1071</v>
      </c>
      <c r="P337" s="46">
        <f t="shared" si="25"/>
        <v>6.7533329684473696E-5</v>
      </c>
      <c r="Q337" s="92"/>
      <c r="R337" s="48">
        <f t="shared" si="23"/>
        <v>0</v>
      </c>
      <c r="S337" s="42" t="s">
        <v>1153</v>
      </c>
      <c r="T337" s="13" t="s">
        <v>604</v>
      </c>
      <c r="U337" s="15">
        <v>1594</v>
      </c>
      <c r="V337" s="13" t="s">
        <v>1570</v>
      </c>
      <c r="W337" s="13" t="s">
        <v>946</v>
      </c>
      <c r="X337" s="15">
        <v>1843</v>
      </c>
      <c r="Y337" s="13" t="s">
        <v>1539</v>
      </c>
      <c r="Z337" s="13" t="s">
        <v>947</v>
      </c>
      <c r="AA337" s="15">
        <v>1788</v>
      </c>
      <c r="AB337" s="13"/>
      <c r="AC337" s="13"/>
      <c r="AD337" s="15"/>
      <c r="AE337" s="13"/>
      <c r="AF337" s="13"/>
      <c r="AG337" s="15"/>
      <c r="AH337" s="13"/>
    </row>
    <row r="338" spans="1:34" s="3" customFormat="1" ht="21" customHeight="1" outlineLevel="2" x14ac:dyDescent="0.2">
      <c r="A338" s="64">
        <v>20</v>
      </c>
      <c r="B338" s="65">
        <f t="shared" si="24"/>
        <v>320</v>
      </c>
      <c r="C338" s="66" t="s">
        <v>983</v>
      </c>
      <c r="D338" s="65"/>
      <c r="E338" s="65" t="s">
        <v>593</v>
      </c>
      <c r="F338" s="65" t="s">
        <v>1087</v>
      </c>
      <c r="G338" s="67">
        <v>613</v>
      </c>
      <c r="H338" s="65" t="s">
        <v>963</v>
      </c>
      <c r="I338" s="65" t="s">
        <v>1234</v>
      </c>
      <c r="J338" s="12" t="s">
        <v>595</v>
      </c>
      <c r="K338" s="12" t="s">
        <v>594</v>
      </c>
      <c r="L338" s="12" t="s">
        <v>342</v>
      </c>
      <c r="M338" s="12" t="s">
        <v>328</v>
      </c>
      <c r="N338" s="41">
        <v>300</v>
      </c>
      <c r="O338" s="45">
        <v>1544</v>
      </c>
      <c r="P338" s="47">
        <f t="shared" si="25"/>
        <v>9.7358973886860301E-5</v>
      </c>
      <c r="Q338" s="92"/>
      <c r="R338" s="48">
        <f t="shared" si="23"/>
        <v>0</v>
      </c>
      <c r="S338" s="42" t="s">
        <v>1179</v>
      </c>
      <c r="T338" s="13" t="s">
        <v>595</v>
      </c>
      <c r="U338" s="15">
        <v>2572</v>
      </c>
      <c r="V338" s="13"/>
      <c r="W338" s="13"/>
      <c r="X338" s="15"/>
      <c r="Y338" s="13"/>
      <c r="Z338" s="16"/>
      <c r="AA338" s="15"/>
      <c r="AB338" s="13"/>
      <c r="AC338" s="13"/>
      <c r="AD338" s="15"/>
      <c r="AE338" s="13"/>
      <c r="AF338" s="13"/>
      <c r="AG338" s="15"/>
      <c r="AH338" s="13"/>
    </row>
    <row r="339" spans="1:34" s="3" customFormat="1" ht="21" customHeight="1" outlineLevel="2" x14ac:dyDescent="0.2">
      <c r="A339" s="64">
        <v>20</v>
      </c>
      <c r="B339" s="65">
        <f t="shared" si="24"/>
        <v>321</v>
      </c>
      <c r="C339" s="66" t="s">
        <v>983</v>
      </c>
      <c r="D339" s="65"/>
      <c r="E339" s="65" t="s">
        <v>1693</v>
      </c>
      <c r="F339" s="65" t="s">
        <v>1086</v>
      </c>
      <c r="G339" s="67">
        <v>629</v>
      </c>
      <c r="H339" s="65" t="s">
        <v>963</v>
      </c>
      <c r="I339" s="65" t="s">
        <v>1234</v>
      </c>
      <c r="J339" s="12" t="s">
        <v>1694</v>
      </c>
      <c r="K339" s="12" t="s">
        <v>1695</v>
      </c>
      <c r="L339" s="12" t="s">
        <v>1696</v>
      </c>
      <c r="M339" s="12" t="s">
        <v>11</v>
      </c>
      <c r="N339" s="41">
        <v>30</v>
      </c>
      <c r="O339" s="45">
        <v>434550</v>
      </c>
      <c r="P339" s="47">
        <f t="shared" si="25"/>
        <v>2.7401128304750739E-2</v>
      </c>
      <c r="Q339" s="92"/>
      <c r="R339" s="48">
        <f t="shared" si="23"/>
        <v>0</v>
      </c>
      <c r="S339" s="42" t="s">
        <v>982</v>
      </c>
      <c r="T339" s="13" t="s">
        <v>1694</v>
      </c>
      <c r="U339" s="15">
        <v>434550</v>
      </c>
      <c r="V339" s="13"/>
      <c r="W339" s="13"/>
      <c r="X339" s="15"/>
      <c r="Y339" s="13"/>
      <c r="Z339" s="13"/>
      <c r="AA339" s="15"/>
      <c r="AB339" s="13"/>
      <c r="AC339" s="13"/>
      <c r="AD339" s="15"/>
      <c r="AE339" s="13"/>
      <c r="AF339" s="13"/>
      <c r="AG339" s="15"/>
      <c r="AH339" s="13"/>
    </row>
    <row r="340" spans="1:34" s="3" customFormat="1" ht="21" customHeight="1" outlineLevel="2" x14ac:dyDescent="0.2">
      <c r="A340" s="64">
        <v>20</v>
      </c>
      <c r="B340" s="65">
        <f t="shared" si="24"/>
        <v>322</v>
      </c>
      <c r="C340" s="66" t="s">
        <v>983</v>
      </c>
      <c r="D340" s="65"/>
      <c r="E340" s="65" t="s">
        <v>921</v>
      </c>
      <c r="F340" s="65" t="s">
        <v>1086</v>
      </c>
      <c r="G340" s="67">
        <v>322</v>
      </c>
      <c r="H340" s="65" t="s">
        <v>967</v>
      </c>
      <c r="I340" s="65" t="s">
        <v>1234</v>
      </c>
      <c r="J340" s="12" t="s">
        <v>922</v>
      </c>
      <c r="K340" s="12" t="s">
        <v>942</v>
      </c>
      <c r="L340" s="12" t="s">
        <v>1436</v>
      </c>
      <c r="M340" s="12" t="s">
        <v>11</v>
      </c>
      <c r="N340" s="41">
        <v>10</v>
      </c>
      <c r="O340" s="45">
        <v>18158</v>
      </c>
      <c r="P340" s="46">
        <f t="shared" si="25"/>
        <v>1.1449768444544101E-3</v>
      </c>
      <c r="Q340" s="92"/>
      <c r="R340" s="48">
        <f t="shared" si="23"/>
        <v>0</v>
      </c>
      <c r="S340" s="42" t="s">
        <v>993</v>
      </c>
      <c r="T340" s="13" t="s">
        <v>922</v>
      </c>
      <c r="U340" s="71" t="s">
        <v>1792</v>
      </c>
      <c r="V340" s="13"/>
      <c r="W340" s="13"/>
      <c r="X340" s="15"/>
      <c r="Y340" s="13"/>
      <c r="Z340" s="13"/>
      <c r="AA340" s="15"/>
      <c r="AB340" s="13"/>
      <c r="AC340" s="13"/>
      <c r="AD340" s="15"/>
      <c r="AE340" s="13"/>
      <c r="AF340" s="13"/>
      <c r="AG340" s="15"/>
      <c r="AH340" s="13"/>
    </row>
    <row r="341" spans="1:34" s="3" customFormat="1" ht="21" customHeight="1" outlineLevel="2" x14ac:dyDescent="0.2">
      <c r="A341" s="64">
        <v>20</v>
      </c>
      <c r="B341" s="65">
        <f t="shared" si="24"/>
        <v>323</v>
      </c>
      <c r="C341" s="66" t="s">
        <v>983</v>
      </c>
      <c r="D341" s="65"/>
      <c r="E341" s="65" t="s">
        <v>1070</v>
      </c>
      <c r="F341" s="65" t="s">
        <v>1086</v>
      </c>
      <c r="G341" s="67">
        <v>123</v>
      </c>
      <c r="H341" s="65" t="s">
        <v>967</v>
      </c>
      <c r="I341" s="65" t="s">
        <v>1233</v>
      </c>
      <c r="J341" s="12" t="s">
        <v>1163</v>
      </c>
      <c r="K341" s="12" t="s">
        <v>286</v>
      </c>
      <c r="L341" s="12" t="s">
        <v>287</v>
      </c>
      <c r="M341" s="12" t="s">
        <v>11</v>
      </c>
      <c r="N341" s="41">
        <v>3000</v>
      </c>
      <c r="O341" s="45">
        <v>17830</v>
      </c>
      <c r="P341" s="46">
        <f t="shared" si="25"/>
        <v>1.124294368136476E-3</v>
      </c>
      <c r="Q341" s="92"/>
      <c r="R341" s="48">
        <f t="shared" si="23"/>
        <v>0</v>
      </c>
      <c r="S341" s="42" t="s">
        <v>1187</v>
      </c>
      <c r="T341" s="13" t="s">
        <v>288</v>
      </c>
      <c r="U341" s="71" t="s">
        <v>1792</v>
      </c>
      <c r="V341" s="13" t="s">
        <v>1131</v>
      </c>
      <c r="W341" s="13" t="s">
        <v>1162</v>
      </c>
      <c r="X341" s="71" t="s">
        <v>1792</v>
      </c>
      <c r="Y341" s="13" t="s">
        <v>1003</v>
      </c>
      <c r="Z341" s="13" t="s">
        <v>1163</v>
      </c>
      <c r="AA341" s="71" t="s">
        <v>1792</v>
      </c>
      <c r="AB341" s="13" t="s">
        <v>999</v>
      </c>
      <c r="AC341" s="13" t="s">
        <v>1697</v>
      </c>
      <c r="AD341" s="71" t="s">
        <v>1792</v>
      </c>
      <c r="AE341" s="13"/>
      <c r="AF341" s="13"/>
      <c r="AG341" s="15"/>
      <c r="AH341" s="13"/>
    </row>
    <row r="342" spans="1:34" s="3" customFormat="1" ht="21" customHeight="1" outlineLevel="2" x14ac:dyDescent="0.2">
      <c r="A342" s="64">
        <v>20</v>
      </c>
      <c r="B342" s="65">
        <f t="shared" si="24"/>
        <v>324</v>
      </c>
      <c r="C342" s="66" t="s">
        <v>983</v>
      </c>
      <c r="D342" s="65"/>
      <c r="E342" s="65" t="s">
        <v>292</v>
      </c>
      <c r="F342" s="65" t="s">
        <v>1086</v>
      </c>
      <c r="G342" s="67">
        <v>618</v>
      </c>
      <c r="H342" s="65" t="s">
        <v>963</v>
      </c>
      <c r="I342" s="65" t="s">
        <v>1234</v>
      </c>
      <c r="J342" s="12" t="s">
        <v>1141</v>
      </c>
      <c r="K342" s="12" t="s">
        <v>293</v>
      </c>
      <c r="L342" s="12" t="s">
        <v>26</v>
      </c>
      <c r="M342" s="12" t="s">
        <v>11</v>
      </c>
      <c r="N342" s="41">
        <v>1400</v>
      </c>
      <c r="O342" s="45">
        <v>26687</v>
      </c>
      <c r="P342" s="46">
        <f t="shared" si="25"/>
        <v>1.682784285050933E-3</v>
      </c>
      <c r="Q342" s="92"/>
      <c r="R342" s="48">
        <f t="shared" si="23"/>
        <v>0</v>
      </c>
      <c r="S342" s="42" t="s">
        <v>1000</v>
      </c>
      <c r="T342" s="13" t="s">
        <v>1141</v>
      </c>
      <c r="U342" s="15">
        <v>39402</v>
      </c>
      <c r="V342" s="13"/>
      <c r="W342" s="13"/>
      <c r="X342" s="15"/>
      <c r="Y342" s="13"/>
      <c r="Z342" s="13"/>
      <c r="AA342" s="15"/>
      <c r="AB342" s="13"/>
      <c r="AC342" s="13"/>
      <c r="AD342" s="15"/>
      <c r="AE342" s="13"/>
      <c r="AF342" s="13"/>
      <c r="AG342" s="15"/>
      <c r="AH342" s="13"/>
    </row>
    <row r="343" spans="1:34" s="3" customFormat="1" ht="21" customHeight="1" outlineLevel="2" x14ac:dyDescent="0.2">
      <c r="A343" s="64">
        <v>20</v>
      </c>
      <c r="B343" s="65">
        <f t="shared" si="24"/>
        <v>325</v>
      </c>
      <c r="C343" s="66" t="s">
        <v>983</v>
      </c>
      <c r="D343" s="65"/>
      <c r="E343" s="65" t="s">
        <v>766</v>
      </c>
      <c r="F343" s="65" t="s">
        <v>1085</v>
      </c>
      <c r="G343" s="67">
        <v>612</v>
      </c>
      <c r="H343" s="65" t="s">
        <v>963</v>
      </c>
      <c r="I343" s="65" t="s">
        <v>1233</v>
      </c>
      <c r="J343" s="12" t="s">
        <v>767</v>
      </c>
      <c r="K343" s="12" t="s">
        <v>1458</v>
      </c>
      <c r="L343" s="12" t="s">
        <v>726</v>
      </c>
      <c r="M343" s="12" t="s">
        <v>4</v>
      </c>
      <c r="N343" s="41">
        <v>600</v>
      </c>
      <c r="O343" s="45">
        <v>703</v>
      </c>
      <c r="P343" s="47">
        <f t="shared" si="25"/>
        <v>4.4328600157035485E-5</v>
      </c>
      <c r="Q343" s="92"/>
      <c r="R343" s="48">
        <f t="shared" si="23"/>
        <v>0</v>
      </c>
      <c r="S343" s="42" t="s">
        <v>1003</v>
      </c>
      <c r="T343" s="13" t="s">
        <v>767</v>
      </c>
      <c r="U343" s="71">
        <v>2515</v>
      </c>
      <c r="V343" s="13" t="s">
        <v>1139</v>
      </c>
      <c r="W343" s="13" t="s">
        <v>916</v>
      </c>
      <c r="X343" s="15">
        <v>1757</v>
      </c>
      <c r="Y343" s="13" t="s">
        <v>964</v>
      </c>
      <c r="Z343" s="13" t="s">
        <v>1585</v>
      </c>
      <c r="AA343" s="15">
        <v>3289</v>
      </c>
      <c r="AB343" s="13"/>
      <c r="AC343" s="13"/>
      <c r="AD343" s="15"/>
      <c r="AE343" s="13"/>
      <c r="AF343" s="13"/>
      <c r="AG343" s="15"/>
      <c r="AH343" s="13"/>
    </row>
    <row r="344" spans="1:34" s="3" customFormat="1" ht="21" customHeight="1" outlineLevel="2" x14ac:dyDescent="0.2">
      <c r="A344" s="64">
        <v>20</v>
      </c>
      <c r="B344" s="65">
        <f t="shared" si="24"/>
        <v>326</v>
      </c>
      <c r="C344" s="66" t="s">
        <v>984</v>
      </c>
      <c r="D344" s="65"/>
      <c r="E344" s="65" t="s">
        <v>1227</v>
      </c>
      <c r="F344" s="65" t="s">
        <v>1086</v>
      </c>
      <c r="G344" s="67">
        <v>421</v>
      </c>
      <c r="H344" s="65" t="s">
        <v>963</v>
      </c>
      <c r="I344" s="65" t="s">
        <v>1234</v>
      </c>
      <c r="J344" s="12" t="s">
        <v>1248</v>
      </c>
      <c r="K344" s="12" t="s">
        <v>1459</v>
      </c>
      <c r="L344" s="12" t="s">
        <v>44</v>
      </c>
      <c r="M344" s="12" t="s">
        <v>11</v>
      </c>
      <c r="N344" s="41">
        <v>200</v>
      </c>
      <c r="O344" s="45">
        <v>1393767</v>
      </c>
      <c r="P344" s="46">
        <f t="shared" si="25"/>
        <v>8.7885832226274357E-2</v>
      </c>
      <c r="Q344" s="92"/>
      <c r="R344" s="48">
        <f t="shared" si="23"/>
        <v>0</v>
      </c>
      <c r="S344" s="42" t="s">
        <v>1206</v>
      </c>
      <c r="T344" s="13" t="s">
        <v>1248</v>
      </c>
      <c r="U344" s="15">
        <v>1430972</v>
      </c>
      <c r="V344" s="13"/>
      <c r="W344" s="13"/>
      <c r="X344" s="15"/>
      <c r="Y344" s="13"/>
      <c r="Z344" s="13"/>
      <c r="AA344" s="15"/>
      <c r="AB344" s="13"/>
      <c r="AC344" s="13"/>
      <c r="AD344" s="15"/>
      <c r="AE344" s="13"/>
      <c r="AF344" s="13"/>
      <c r="AG344" s="15"/>
      <c r="AH344" s="13"/>
    </row>
    <row r="345" spans="1:34" s="3" customFormat="1" ht="21" customHeight="1" outlineLevel="2" x14ac:dyDescent="0.2">
      <c r="A345" s="64">
        <v>20</v>
      </c>
      <c r="B345" s="65">
        <f t="shared" si="24"/>
        <v>327</v>
      </c>
      <c r="C345" s="66" t="s">
        <v>983</v>
      </c>
      <c r="D345" s="65"/>
      <c r="E345" s="65" t="s">
        <v>235</v>
      </c>
      <c r="F345" s="65" t="s">
        <v>1086</v>
      </c>
      <c r="G345" s="67">
        <v>131</v>
      </c>
      <c r="H345" s="65" t="s">
        <v>963</v>
      </c>
      <c r="I345" s="65" t="s">
        <v>1234</v>
      </c>
      <c r="J345" s="12" t="s">
        <v>237</v>
      </c>
      <c r="K345" s="12" t="s">
        <v>1355</v>
      </c>
      <c r="L345" s="12" t="s">
        <v>236</v>
      </c>
      <c r="M345" s="12" t="s">
        <v>11</v>
      </c>
      <c r="N345" s="41">
        <v>30</v>
      </c>
      <c r="O345" s="45">
        <v>57644</v>
      </c>
      <c r="P345" s="46">
        <f t="shared" si="25"/>
        <v>3.6348191002164346E-3</v>
      </c>
      <c r="Q345" s="92"/>
      <c r="R345" s="48">
        <f t="shared" si="23"/>
        <v>0</v>
      </c>
      <c r="S345" s="42" t="s">
        <v>1139</v>
      </c>
      <c r="T345" s="13" t="s">
        <v>237</v>
      </c>
      <c r="U345" s="15">
        <v>69321</v>
      </c>
      <c r="V345" s="13"/>
      <c r="W345" s="13"/>
      <c r="X345" s="15"/>
      <c r="Y345" s="13"/>
      <c r="Z345" s="13"/>
      <c r="AA345" s="15"/>
      <c r="AB345" s="13"/>
      <c r="AC345" s="13"/>
      <c r="AD345" s="15"/>
      <c r="AE345" s="13"/>
      <c r="AF345" s="13"/>
      <c r="AG345" s="15"/>
      <c r="AH345" s="13"/>
    </row>
    <row r="346" spans="1:34" s="3" customFormat="1" ht="21" customHeight="1" outlineLevel="2" x14ac:dyDescent="0.2">
      <c r="A346" s="64">
        <v>20</v>
      </c>
      <c r="B346" s="65">
        <f t="shared" si="24"/>
        <v>328</v>
      </c>
      <c r="C346" s="66" t="s">
        <v>983</v>
      </c>
      <c r="D346" s="65"/>
      <c r="E346" s="65" t="s">
        <v>294</v>
      </c>
      <c r="F346" s="65" t="s">
        <v>1086</v>
      </c>
      <c r="G346" s="67">
        <v>245</v>
      </c>
      <c r="H346" s="65" t="s">
        <v>963</v>
      </c>
      <c r="I346" s="65" t="s">
        <v>1233</v>
      </c>
      <c r="J346" s="12" t="s">
        <v>296</v>
      </c>
      <c r="K346" s="12" t="s">
        <v>1354</v>
      </c>
      <c r="L346" s="12" t="s">
        <v>295</v>
      </c>
      <c r="M346" s="12" t="s">
        <v>11</v>
      </c>
      <c r="N346" s="41">
        <v>5000</v>
      </c>
      <c r="O346" s="45">
        <v>470</v>
      </c>
      <c r="P346" s="46">
        <f t="shared" si="25"/>
        <v>2.9636475211673796E-5</v>
      </c>
      <c r="Q346" s="92"/>
      <c r="R346" s="48">
        <f t="shared" si="23"/>
        <v>0</v>
      </c>
      <c r="S346" s="42" t="s">
        <v>1565</v>
      </c>
      <c r="T346" s="13" t="s">
        <v>296</v>
      </c>
      <c r="U346" s="15">
        <v>700</v>
      </c>
      <c r="V346" s="13" t="s">
        <v>1138</v>
      </c>
      <c r="W346" s="13" t="s">
        <v>891</v>
      </c>
      <c r="X346" s="15">
        <v>700</v>
      </c>
      <c r="Y346" s="13"/>
      <c r="Z346" s="13"/>
      <c r="AA346" s="15"/>
      <c r="AB346" s="13"/>
      <c r="AC346" s="13"/>
      <c r="AD346" s="15"/>
      <c r="AE346" s="13"/>
      <c r="AF346" s="13"/>
      <c r="AG346" s="15"/>
      <c r="AH346" s="13"/>
    </row>
    <row r="347" spans="1:34" s="3" customFormat="1" ht="21" customHeight="1" outlineLevel="2" x14ac:dyDescent="0.2">
      <c r="A347" s="64">
        <v>20</v>
      </c>
      <c r="B347" s="65">
        <f t="shared" si="24"/>
        <v>329</v>
      </c>
      <c r="C347" s="66" t="s">
        <v>983</v>
      </c>
      <c r="D347" s="65"/>
      <c r="E347" s="65" t="s">
        <v>638</v>
      </c>
      <c r="F347" s="65" t="s">
        <v>1087</v>
      </c>
      <c r="G347" s="67">
        <v>239</v>
      </c>
      <c r="H347" s="65" t="s">
        <v>963</v>
      </c>
      <c r="I347" s="65" t="s">
        <v>1233</v>
      </c>
      <c r="J347" s="12" t="s">
        <v>639</v>
      </c>
      <c r="K347" s="12" t="s">
        <v>1490</v>
      </c>
      <c r="L347" s="12" t="s">
        <v>324</v>
      </c>
      <c r="M347" s="12" t="s">
        <v>324</v>
      </c>
      <c r="N347" s="41">
        <v>34200</v>
      </c>
      <c r="O347" s="45">
        <v>49</v>
      </c>
      <c r="P347" s="46">
        <f t="shared" si="25"/>
        <v>3.0897601816425871E-6</v>
      </c>
      <c r="Q347" s="92"/>
      <c r="R347" s="48">
        <f t="shared" si="23"/>
        <v>0</v>
      </c>
      <c r="S347" s="42" t="s">
        <v>1139</v>
      </c>
      <c r="T347" s="16" t="s">
        <v>639</v>
      </c>
      <c r="U347" s="71">
        <v>81</v>
      </c>
      <c r="V347" s="13" t="s">
        <v>1539</v>
      </c>
      <c r="W347" s="16" t="s">
        <v>868</v>
      </c>
      <c r="X347" s="15">
        <v>81</v>
      </c>
      <c r="Y347" s="13" t="s">
        <v>1131</v>
      </c>
      <c r="Z347" s="13" t="s">
        <v>869</v>
      </c>
      <c r="AA347" s="15">
        <v>81</v>
      </c>
      <c r="AB347" s="13"/>
      <c r="AC347" s="13"/>
      <c r="AD347" s="15"/>
      <c r="AE347" s="13"/>
      <c r="AF347" s="13"/>
      <c r="AG347" s="15"/>
      <c r="AH347" s="13"/>
    </row>
    <row r="348" spans="1:34" s="3" customFormat="1" ht="21" customHeight="1" outlineLevel="2" x14ac:dyDescent="0.2">
      <c r="A348" s="64">
        <v>20</v>
      </c>
      <c r="B348" s="65">
        <f t="shared" si="24"/>
        <v>330</v>
      </c>
      <c r="C348" s="66" t="s">
        <v>983</v>
      </c>
      <c r="D348" s="65"/>
      <c r="E348" s="65" t="s">
        <v>1080</v>
      </c>
      <c r="F348" s="65" t="s">
        <v>1085</v>
      </c>
      <c r="G348" s="67">
        <v>222</v>
      </c>
      <c r="H348" s="65" t="s">
        <v>963</v>
      </c>
      <c r="I348" s="65" t="s">
        <v>1233</v>
      </c>
      <c r="J348" s="12">
        <v>645702200</v>
      </c>
      <c r="K348" s="12" t="s">
        <v>764</v>
      </c>
      <c r="L348" s="12" t="s">
        <v>765</v>
      </c>
      <c r="M348" s="12" t="s">
        <v>698</v>
      </c>
      <c r="N348" s="41">
        <v>1000</v>
      </c>
      <c r="O348" s="45">
        <v>158</v>
      </c>
      <c r="P348" s="47">
        <f t="shared" si="25"/>
        <v>9.9629001775414032E-6</v>
      </c>
      <c r="Q348" s="92"/>
      <c r="R348" s="48">
        <f t="shared" si="23"/>
        <v>0</v>
      </c>
      <c r="S348" s="42" t="s">
        <v>1557</v>
      </c>
      <c r="T348" s="16" t="s">
        <v>1102</v>
      </c>
      <c r="U348" s="15">
        <v>394</v>
      </c>
      <c r="V348" s="13" t="s">
        <v>1136</v>
      </c>
      <c r="W348" s="13" t="s">
        <v>1747</v>
      </c>
      <c r="X348" s="15">
        <v>394</v>
      </c>
      <c r="Y348" s="13"/>
      <c r="Z348" s="13"/>
      <c r="AA348" s="15"/>
      <c r="AB348" s="13"/>
      <c r="AC348" s="13"/>
      <c r="AD348" s="15"/>
      <c r="AE348" s="13"/>
      <c r="AF348" s="13"/>
      <c r="AG348" s="15"/>
      <c r="AH348" s="13"/>
    </row>
    <row r="349" spans="1:34" s="3" customFormat="1" ht="21" customHeight="1" outlineLevel="2" x14ac:dyDescent="0.2">
      <c r="A349" s="64">
        <v>20</v>
      </c>
      <c r="B349" s="65">
        <f t="shared" si="24"/>
        <v>331</v>
      </c>
      <c r="C349" s="66" t="s">
        <v>983</v>
      </c>
      <c r="D349" s="65"/>
      <c r="E349" s="65" t="s">
        <v>673</v>
      </c>
      <c r="F349" s="65" t="s">
        <v>1087</v>
      </c>
      <c r="G349" s="67">
        <v>142</v>
      </c>
      <c r="H349" s="65" t="s">
        <v>963</v>
      </c>
      <c r="I349" s="65" t="s">
        <v>1234</v>
      </c>
      <c r="J349" s="12" t="s">
        <v>674</v>
      </c>
      <c r="K349" s="12" t="s">
        <v>1460</v>
      </c>
      <c r="L349" s="12" t="s">
        <v>346</v>
      </c>
      <c r="M349" s="12" t="s">
        <v>328</v>
      </c>
      <c r="N349" s="41">
        <v>8580</v>
      </c>
      <c r="O349" s="45">
        <v>563</v>
      </c>
      <c r="P349" s="47">
        <f t="shared" si="25"/>
        <v>3.5500713923770947E-5</v>
      </c>
      <c r="Q349" s="92"/>
      <c r="R349" s="48">
        <f t="shared" si="23"/>
        <v>0</v>
      </c>
      <c r="S349" s="42" t="s">
        <v>990</v>
      </c>
      <c r="T349" s="14" t="s">
        <v>674</v>
      </c>
      <c r="U349" s="15">
        <v>706</v>
      </c>
      <c r="V349" s="13"/>
      <c r="W349" s="13"/>
      <c r="X349" s="15"/>
      <c r="Y349" s="13"/>
      <c r="Z349" s="13"/>
      <c r="AA349" s="15"/>
      <c r="AB349" s="13"/>
      <c r="AC349" s="13"/>
      <c r="AD349" s="15"/>
      <c r="AE349" s="13"/>
      <c r="AF349" s="13"/>
      <c r="AG349" s="15"/>
      <c r="AH349" s="13"/>
    </row>
    <row r="350" spans="1:34" s="3" customFormat="1" ht="20.25" customHeight="1" outlineLevel="2" x14ac:dyDescent="0.2">
      <c r="A350" s="64">
        <v>20</v>
      </c>
      <c r="B350" s="65">
        <f t="shared" si="24"/>
        <v>332</v>
      </c>
      <c r="C350" s="66" t="s">
        <v>984</v>
      </c>
      <c r="D350" s="65"/>
      <c r="E350" s="65" t="s">
        <v>321</v>
      </c>
      <c r="F350" s="65" t="s">
        <v>1086</v>
      </c>
      <c r="G350" s="67">
        <v>421</v>
      </c>
      <c r="H350" s="65" t="s">
        <v>963</v>
      </c>
      <c r="I350" s="65" t="s">
        <v>1234</v>
      </c>
      <c r="J350" s="12" t="s">
        <v>322</v>
      </c>
      <c r="K350" s="12" t="s">
        <v>1398</v>
      </c>
      <c r="L350" s="12" t="s">
        <v>232</v>
      </c>
      <c r="M350" s="12" t="s">
        <v>11</v>
      </c>
      <c r="N350" s="41">
        <v>46</v>
      </c>
      <c r="O350" s="45">
        <v>5046</v>
      </c>
      <c r="P350" s="46">
        <f t="shared" ref="P350:P357" si="26">$O350/SUMIFS($O:$O,$A:$A,$A350)</f>
        <v>3.1818224237894886E-4</v>
      </c>
      <c r="Q350" s="92"/>
      <c r="R350" s="48">
        <f t="shared" si="23"/>
        <v>0</v>
      </c>
      <c r="S350" s="42" t="s">
        <v>1166</v>
      </c>
      <c r="T350" s="14" t="s">
        <v>322</v>
      </c>
      <c r="U350" s="15">
        <v>12615</v>
      </c>
      <c r="V350" s="13"/>
      <c r="W350" s="13"/>
      <c r="X350" s="15"/>
      <c r="Y350" s="13"/>
      <c r="Z350" s="13"/>
      <c r="AA350" s="15"/>
      <c r="AB350" s="13"/>
      <c r="AC350" s="13"/>
      <c r="AD350" s="15"/>
      <c r="AE350" s="13"/>
      <c r="AF350" s="13"/>
      <c r="AG350" s="15"/>
      <c r="AH350" s="13"/>
    </row>
    <row r="351" spans="1:34" s="3" customFormat="1" ht="21" customHeight="1" outlineLevel="2" x14ac:dyDescent="0.2">
      <c r="A351" s="64">
        <v>20</v>
      </c>
      <c r="B351" s="65">
        <f t="shared" si="24"/>
        <v>333</v>
      </c>
      <c r="C351" s="66" t="s">
        <v>998</v>
      </c>
      <c r="D351" s="65"/>
      <c r="E351" s="65" t="s">
        <v>1223</v>
      </c>
      <c r="F351" s="65" t="s">
        <v>1086</v>
      </c>
      <c r="G351" s="67">
        <v>325</v>
      </c>
      <c r="H351" s="65" t="s">
        <v>963</v>
      </c>
      <c r="I351" s="65" t="s">
        <v>1234</v>
      </c>
      <c r="J351" s="12" t="s">
        <v>1247</v>
      </c>
      <c r="K351" s="12" t="s">
        <v>1422</v>
      </c>
      <c r="L351" s="12" t="s">
        <v>1423</v>
      </c>
      <c r="M351" s="12" t="s">
        <v>9</v>
      </c>
      <c r="N351" s="41">
        <v>4000</v>
      </c>
      <c r="O351" s="45">
        <v>24298</v>
      </c>
      <c r="P351" s="46">
        <f t="shared" si="26"/>
        <v>1.5321427121132976E-3</v>
      </c>
      <c r="Q351" s="92"/>
      <c r="R351" s="48">
        <f t="shared" ref="R351:R357" si="27">ROUND($Q$222*P351,0)</f>
        <v>0</v>
      </c>
      <c r="S351" s="42" t="s">
        <v>1204</v>
      </c>
      <c r="T351" s="13" t="s">
        <v>1247</v>
      </c>
      <c r="U351" s="15">
        <v>39327</v>
      </c>
      <c r="V351" s="13"/>
      <c r="W351" s="13"/>
      <c r="X351" s="15"/>
      <c r="Y351" s="13"/>
      <c r="Z351" s="13"/>
      <c r="AA351" s="15"/>
      <c r="AB351" s="13"/>
      <c r="AC351" s="13"/>
      <c r="AD351" s="15"/>
      <c r="AE351" s="13"/>
      <c r="AF351" s="13"/>
      <c r="AG351" s="15"/>
      <c r="AH351" s="13"/>
    </row>
    <row r="352" spans="1:34" s="3" customFormat="1" ht="21" customHeight="1" outlineLevel="2" x14ac:dyDescent="0.2">
      <c r="A352" s="64">
        <v>20</v>
      </c>
      <c r="B352" s="65">
        <f t="shared" si="24"/>
        <v>334</v>
      </c>
      <c r="C352" s="66" t="s">
        <v>983</v>
      </c>
      <c r="D352" s="65"/>
      <c r="E352" s="65" t="s">
        <v>648</v>
      </c>
      <c r="F352" s="65" t="s">
        <v>1087</v>
      </c>
      <c r="G352" s="67">
        <v>214</v>
      </c>
      <c r="H352" s="65" t="s">
        <v>963</v>
      </c>
      <c r="I352" s="65" t="s">
        <v>1233</v>
      </c>
      <c r="J352" s="12" t="s">
        <v>650</v>
      </c>
      <c r="K352" s="12" t="s">
        <v>649</v>
      </c>
      <c r="L352" s="12" t="s">
        <v>1253</v>
      </c>
      <c r="M352" s="12" t="s">
        <v>324</v>
      </c>
      <c r="N352" s="41">
        <v>32220</v>
      </c>
      <c r="O352" s="45">
        <v>153</v>
      </c>
      <c r="P352" s="46">
        <f t="shared" si="26"/>
        <v>9.6476185263533849E-6</v>
      </c>
      <c r="Q352" s="92"/>
      <c r="R352" s="48">
        <f t="shared" si="27"/>
        <v>0</v>
      </c>
      <c r="S352" s="42" t="s">
        <v>1020</v>
      </c>
      <c r="T352" s="13" t="s">
        <v>650</v>
      </c>
      <c r="U352" s="15">
        <v>423</v>
      </c>
      <c r="V352" s="13" t="s">
        <v>1006</v>
      </c>
      <c r="W352" s="13" t="s">
        <v>855</v>
      </c>
      <c r="X352" s="15">
        <v>426</v>
      </c>
      <c r="Y352" s="13" t="s">
        <v>1033</v>
      </c>
      <c r="Z352" s="16" t="s">
        <v>854</v>
      </c>
      <c r="AA352" s="15">
        <v>383</v>
      </c>
      <c r="AB352" s="13" t="s">
        <v>1552</v>
      </c>
      <c r="AC352" s="13" t="s">
        <v>1143</v>
      </c>
      <c r="AD352" s="15">
        <v>422</v>
      </c>
      <c r="AE352" s="13"/>
      <c r="AF352" s="13"/>
      <c r="AG352" s="15"/>
      <c r="AH352" s="13" t="s">
        <v>1019</v>
      </c>
    </row>
    <row r="353" spans="1:34" s="3" customFormat="1" ht="21" customHeight="1" outlineLevel="2" x14ac:dyDescent="0.2">
      <c r="A353" s="64">
        <v>20</v>
      </c>
      <c r="B353" s="65">
        <f t="shared" si="24"/>
        <v>335</v>
      </c>
      <c r="C353" s="66" t="s">
        <v>983</v>
      </c>
      <c r="D353" s="65"/>
      <c r="E353" s="65" t="s">
        <v>651</v>
      </c>
      <c r="F353" s="65" t="s">
        <v>1087</v>
      </c>
      <c r="G353" s="67">
        <v>214</v>
      </c>
      <c r="H353" s="65" t="s">
        <v>963</v>
      </c>
      <c r="I353" s="65" t="s">
        <v>1233</v>
      </c>
      <c r="J353" s="12" t="s">
        <v>653</v>
      </c>
      <c r="K353" s="12" t="s">
        <v>652</v>
      </c>
      <c r="L353" s="12" t="s">
        <v>1343</v>
      </c>
      <c r="M353" s="12" t="s">
        <v>324</v>
      </c>
      <c r="N353" s="41">
        <v>37200</v>
      </c>
      <c r="O353" s="45">
        <v>204</v>
      </c>
      <c r="P353" s="47">
        <f t="shared" si="26"/>
        <v>1.2863491368471179E-5</v>
      </c>
      <c r="Q353" s="92"/>
      <c r="R353" s="48">
        <f t="shared" si="27"/>
        <v>0</v>
      </c>
      <c r="S353" s="42" t="s">
        <v>1020</v>
      </c>
      <c r="T353" s="13" t="s">
        <v>653</v>
      </c>
      <c r="U353" s="15">
        <v>560</v>
      </c>
      <c r="V353" s="13" t="s">
        <v>1006</v>
      </c>
      <c r="W353" s="13" t="s">
        <v>857</v>
      </c>
      <c r="X353" s="15">
        <v>572</v>
      </c>
      <c r="Y353" s="13" t="s">
        <v>1033</v>
      </c>
      <c r="Z353" s="13" t="s">
        <v>856</v>
      </c>
      <c r="AA353" s="15">
        <v>511</v>
      </c>
      <c r="AB353" s="13" t="s">
        <v>1552</v>
      </c>
      <c r="AC353" s="13" t="s">
        <v>1144</v>
      </c>
      <c r="AD353" s="15">
        <v>566</v>
      </c>
      <c r="AE353" s="13"/>
      <c r="AF353" s="13"/>
      <c r="AG353" s="15"/>
      <c r="AH353" s="13" t="s">
        <v>1019</v>
      </c>
    </row>
    <row r="354" spans="1:34" s="3" customFormat="1" ht="21" customHeight="1" outlineLevel="2" x14ac:dyDescent="0.2">
      <c r="A354" s="64">
        <v>20</v>
      </c>
      <c r="B354" s="65">
        <f t="shared" si="24"/>
        <v>336</v>
      </c>
      <c r="C354" s="66" t="s">
        <v>983</v>
      </c>
      <c r="D354" s="65"/>
      <c r="E354" s="65" t="s">
        <v>675</v>
      </c>
      <c r="F354" s="65" t="s">
        <v>1087</v>
      </c>
      <c r="G354" s="67">
        <v>117</v>
      </c>
      <c r="H354" s="65" t="s">
        <v>963</v>
      </c>
      <c r="I354" s="65" t="s">
        <v>1233</v>
      </c>
      <c r="J354" s="12" t="s">
        <v>677</v>
      </c>
      <c r="K354" s="12" t="s">
        <v>1491</v>
      </c>
      <c r="L354" s="12" t="s">
        <v>676</v>
      </c>
      <c r="M354" s="12" t="s">
        <v>328</v>
      </c>
      <c r="N354" s="41">
        <v>14880</v>
      </c>
      <c r="O354" s="45">
        <v>169</v>
      </c>
      <c r="P354" s="46">
        <f t="shared" si="26"/>
        <v>1.0656519810155046E-5</v>
      </c>
      <c r="Q354" s="92"/>
      <c r="R354" s="48">
        <f t="shared" si="27"/>
        <v>0</v>
      </c>
      <c r="S354" s="42" t="s">
        <v>1003</v>
      </c>
      <c r="T354" s="13" t="s">
        <v>677</v>
      </c>
      <c r="U354" s="15">
        <v>451</v>
      </c>
      <c r="V354" s="13" t="s">
        <v>1544</v>
      </c>
      <c r="W354" s="13" t="s">
        <v>1180</v>
      </c>
      <c r="X354" s="15">
        <v>556</v>
      </c>
      <c r="Y354" s="13" t="s">
        <v>1004</v>
      </c>
      <c r="Z354" s="13" t="s">
        <v>1181</v>
      </c>
      <c r="AA354" s="15">
        <v>273</v>
      </c>
      <c r="AB354" s="13"/>
      <c r="AC354" s="13"/>
      <c r="AD354" s="15"/>
      <c r="AE354" s="13"/>
      <c r="AF354" s="13"/>
      <c r="AG354" s="15"/>
      <c r="AH354" s="13" t="s">
        <v>1027</v>
      </c>
    </row>
    <row r="355" spans="1:34" s="3" customFormat="1" ht="21" customHeight="1" outlineLevel="2" x14ac:dyDescent="0.2">
      <c r="A355" s="64">
        <v>20</v>
      </c>
      <c r="B355" s="65">
        <f t="shared" si="24"/>
        <v>337</v>
      </c>
      <c r="C355" s="66" t="s">
        <v>983</v>
      </c>
      <c r="D355" s="65"/>
      <c r="E355" s="65" t="s">
        <v>678</v>
      </c>
      <c r="F355" s="65" t="s">
        <v>1087</v>
      </c>
      <c r="G355" s="67">
        <v>117</v>
      </c>
      <c r="H355" s="65" t="s">
        <v>963</v>
      </c>
      <c r="I355" s="65" t="s">
        <v>1233</v>
      </c>
      <c r="J355" s="12" t="s">
        <v>679</v>
      </c>
      <c r="K355" s="12" t="s">
        <v>1492</v>
      </c>
      <c r="L355" s="12" t="s">
        <v>556</v>
      </c>
      <c r="M355" s="12" t="s">
        <v>328</v>
      </c>
      <c r="N355" s="41">
        <v>44800</v>
      </c>
      <c r="O355" s="45">
        <v>255</v>
      </c>
      <c r="P355" s="46">
        <f t="shared" si="26"/>
        <v>1.6079364210588974E-5</v>
      </c>
      <c r="Q355" s="92"/>
      <c r="R355" s="48">
        <f t="shared" si="27"/>
        <v>0</v>
      </c>
      <c r="S355" s="42" t="s">
        <v>1003</v>
      </c>
      <c r="T355" s="13" t="s">
        <v>679</v>
      </c>
      <c r="U355" s="15">
        <v>544</v>
      </c>
      <c r="V355" s="13" t="s">
        <v>1544</v>
      </c>
      <c r="W355" s="13" t="s">
        <v>1182</v>
      </c>
      <c r="X355" s="15">
        <v>695</v>
      </c>
      <c r="Y355" s="13" t="s">
        <v>1004</v>
      </c>
      <c r="Z355" s="13" t="s">
        <v>1183</v>
      </c>
      <c r="AA355" s="15">
        <v>388</v>
      </c>
      <c r="AB355" s="13"/>
      <c r="AC355" s="13"/>
      <c r="AD355" s="15"/>
      <c r="AE355" s="13"/>
      <c r="AF355" s="13"/>
      <c r="AG355" s="15"/>
      <c r="AH355" s="13" t="s">
        <v>1027</v>
      </c>
    </row>
    <row r="356" spans="1:34" s="3" customFormat="1" ht="21" customHeight="1" outlineLevel="2" x14ac:dyDescent="0.2">
      <c r="A356" s="64">
        <v>20</v>
      </c>
      <c r="B356" s="65">
        <f t="shared" si="24"/>
        <v>338</v>
      </c>
      <c r="C356" s="66" t="s">
        <v>984</v>
      </c>
      <c r="D356" s="65"/>
      <c r="E356" s="65" t="s">
        <v>132</v>
      </c>
      <c r="F356" s="65" t="s">
        <v>1086</v>
      </c>
      <c r="G356" s="67">
        <v>421</v>
      </c>
      <c r="H356" s="65" t="s">
        <v>963</v>
      </c>
      <c r="I356" s="65" t="s">
        <v>1234</v>
      </c>
      <c r="J356" s="12" t="s">
        <v>1771</v>
      </c>
      <c r="K356" s="12" t="s">
        <v>1772</v>
      </c>
      <c r="L356" s="12" t="s">
        <v>1773</v>
      </c>
      <c r="M356" s="12" t="s">
        <v>11</v>
      </c>
      <c r="N356" s="41">
        <v>2352</v>
      </c>
      <c r="O356" s="45">
        <v>24545</v>
      </c>
      <c r="P356" s="46">
        <f t="shared" si="26"/>
        <v>1.5477176256819857E-3</v>
      </c>
      <c r="Q356" s="92"/>
      <c r="R356" s="48">
        <f t="shared" si="27"/>
        <v>0</v>
      </c>
      <c r="S356" s="42" t="s">
        <v>999</v>
      </c>
      <c r="T356" s="13" t="s">
        <v>1771</v>
      </c>
      <c r="U356" s="15">
        <v>31646</v>
      </c>
      <c r="V356" s="13"/>
      <c r="W356" s="13"/>
      <c r="X356" s="15"/>
      <c r="Y356" s="13"/>
      <c r="Z356" s="13"/>
      <c r="AA356" s="15"/>
      <c r="AB356" s="13"/>
      <c r="AC356" s="13"/>
      <c r="AD356" s="15"/>
      <c r="AE356" s="13"/>
      <c r="AF356" s="13"/>
      <c r="AG356" s="15"/>
      <c r="AH356" s="13"/>
    </row>
    <row r="357" spans="1:34" s="3" customFormat="1" ht="21" customHeight="1" outlineLevel="2" x14ac:dyDescent="0.2">
      <c r="A357" s="64">
        <v>20</v>
      </c>
      <c r="B357" s="65">
        <f t="shared" si="24"/>
        <v>339</v>
      </c>
      <c r="C357" s="66" t="s">
        <v>984</v>
      </c>
      <c r="D357" s="65"/>
      <c r="E357" s="65" t="s">
        <v>133</v>
      </c>
      <c r="F357" s="65" t="s">
        <v>1086</v>
      </c>
      <c r="G357" s="67">
        <v>421</v>
      </c>
      <c r="H357" s="65" t="s">
        <v>963</v>
      </c>
      <c r="I357" s="65" t="s">
        <v>1234</v>
      </c>
      <c r="J357" s="12" t="s">
        <v>1774</v>
      </c>
      <c r="K357" s="12" t="s">
        <v>1775</v>
      </c>
      <c r="L357" s="12" t="s">
        <v>25</v>
      </c>
      <c r="M357" s="12" t="s">
        <v>11</v>
      </c>
      <c r="N357" s="41">
        <v>1282</v>
      </c>
      <c r="O357" s="45">
        <v>115683</v>
      </c>
      <c r="P357" s="47">
        <f t="shared" si="26"/>
        <v>7.2945454508767226E-3</v>
      </c>
      <c r="Q357" s="93"/>
      <c r="R357" s="48">
        <f t="shared" si="27"/>
        <v>0</v>
      </c>
      <c r="S357" s="42" t="s">
        <v>999</v>
      </c>
      <c r="T357" s="13" t="s">
        <v>1774</v>
      </c>
      <c r="U357" s="15">
        <v>149157</v>
      </c>
      <c r="V357" s="13"/>
      <c r="W357" s="13"/>
      <c r="X357" s="15"/>
      <c r="Y357" s="13"/>
      <c r="Z357" s="13"/>
      <c r="AA357" s="15"/>
      <c r="AB357" s="13"/>
      <c r="AC357" s="13"/>
      <c r="AD357" s="15"/>
      <c r="AE357" s="13"/>
      <c r="AF357" s="13"/>
      <c r="AG357" s="15"/>
      <c r="AH357" s="13"/>
    </row>
    <row r="358" spans="1:34" s="3" customFormat="1" ht="21" customHeight="1" outlineLevel="1" x14ac:dyDescent="0.2">
      <c r="A358" s="64" t="s">
        <v>1807</v>
      </c>
      <c r="B358" s="65"/>
      <c r="C358" s="66"/>
      <c r="D358" s="65"/>
      <c r="E358" s="65"/>
      <c r="F358" s="65"/>
      <c r="G358" s="67"/>
      <c r="H358" s="65"/>
      <c r="I358" s="65"/>
      <c r="J358" s="12"/>
      <c r="K358" s="12"/>
      <c r="L358" s="12"/>
      <c r="M358" s="12"/>
      <c r="N358" s="41"/>
      <c r="O358" s="45">
        <f>SUBTOTAL(9,O222:O357)</f>
        <v>15858836</v>
      </c>
      <c r="P358" s="47"/>
      <c r="Q358" s="75"/>
      <c r="R358" s="48"/>
      <c r="S358" s="42"/>
      <c r="T358" s="13"/>
      <c r="U358" s="15"/>
      <c r="V358" s="13"/>
      <c r="W358" s="13"/>
      <c r="X358" s="15"/>
      <c r="Y358" s="13"/>
      <c r="Z358" s="13"/>
      <c r="AA358" s="15"/>
      <c r="AB358" s="13"/>
      <c r="AC358" s="13"/>
      <c r="AD358" s="15"/>
      <c r="AE358" s="13"/>
      <c r="AF358" s="13"/>
      <c r="AG358" s="15"/>
      <c r="AH358" s="13"/>
    </row>
    <row r="359" spans="1:34" s="3" customFormat="1" ht="21" customHeight="1" outlineLevel="2" x14ac:dyDescent="0.2">
      <c r="A359" s="64">
        <v>22</v>
      </c>
      <c r="B359" s="65">
        <f>B357+1</f>
        <v>340</v>
      </c>
      <c r="C359" s="66" t="s">
        <v>983</v>
      </c>
      <c r="D359" s="65"/>
      <c r="E359" s="65" t="s">
        <v>281</v>
      </c>
      <c r="F359" s="65" t="s">
        <v>1086</v>
      </c>
      <c r="G359" s="67">
        <v>399</v>
      </c>
      <c r="H359" s="65" t="s">
        <v>967</v>
      </c>
      <c r="I359" s="65" t="s">
        <v>1234</v>
      </c>
      <c r="J359" s="12" t="s">
        <v>282</v>
      </c>
      <c r="K359" s="12" t="s">
        <v>1512</v>
      </c>
      <c r="L359" s="12" t="s">
        <v>211</v>
      </c>
      <c r="M359" s="12" t="s">
        <v>93</v>
      </c>
      <c r="N359" s="41">
        <v>300</v>
      </c>
      <c r="O359" s="45">
        <v>76934</v>
      </c>
      <c r="P359" s="46">
        <f t="shared" ref="P359:P390" si="28">$O359/SUMIFS($O:$O,$A:$A,$A359)</f>
        <v>7.8156004297391657E-4</v>
      </c>
      <c r="Q359" s="91"/>
      <c r="R359" s="48">
        <f>ROUND($Q$359*P359,0)</f>
        <v>0</v>
      </c>
      <c r="S359" s="42" t="s">
        <v>1562</v>
      </c>
      <c r="T359" s="13" t="s">
        <v>282</v>
      </c>
      <c r="U359" s="71" t="s">
        <v>1792</v>
      </c>
      <c r="V359" s="13"/>
      <c r="W359" s="13"/>
      <c r="X359" s="15"/>
      <c r="Y359" s="13"/>
      <c r="Z359" s="13"/>
      <c r="AA359" s="15"/>
      <c r="AB359" s="13"/>
      <c r="AC359" s="13"/>
      <c r="AD359" s="15"/>
      <c r="AE359" s="13"/>
      <c r="AF359" s="13"/>
      <c r="AG359" s="15"/>
      <c r="AH359" s="13"/>
    </row>
    <row r="360" spans="1:34" s="3" customFormat="1" ht="21" customHeight="1" outlineLevel="2" x14ac:dyDescent="0.2">
      <c r="A360" s="64">
        <v>22</v>
      </c>
      <c r="B360" s="65">
        <f t="shared" si="24"/>
        <v>341</v>
      </c>
      <c r="C360" s="66" t="s">
        <v>983</v>
      </c>
      <c r="D360" s="65"/>
      <c r="E360" s="65" t="s">
        <v>210</v>
      </c>
      <c r="F360" s="65" t="s">
        <v>1086</v>
      </c>
      <c r="G360" s="67">
        <v>396</v>
      </c>
      <c r="H360" s="65" t="s">
        <v>967</v>
      </c>
      <c r="I360" s="65" t="s">
        <v>1234</v>
      </c>
      <c r="J360" s="12" t="s">
        <v>1105</v>
      </c>
      <c r="K360" s="12" t="s">
        <v>1513</v>
      </c>
      <c r="L360" s="12" t="s">
        <v>211</v>
      </c>
      <c r="M360" s="12" t="s">
        <v>93</v>
      </c>
      <c r="N360" s="41">
        <v>94</v>
      </c>
      <c r="O360" s="45">
        <v>78559</v>
      </c>
      <c r="P360" s="46">
        <f t="shared" si="28"/>
        <v>7.9806815472987114E-4</v>
      </c>
      <c r="Q360" s="92"/>
      <c r="R360" s="48">
        <f t="shared" ref="R360:R389" si="29">ROUND($Q$359*P360,0)</f>
        <v>0</v>
      </c>
      <c r="S360" s="42" t="s">
        <v>1562</v>
      </c>
      <c r="T360" s="13" t="s">
        <v>1105</v>
      </c>
      <c r="U360" s="71" t="s">
        <v>1792</v>
      </c>
      <c r="V360" s="13"/>
      <c r="W360" s="13"/>
      <c r="X360" s="15"/>
      <c r="Y360" s="13"/>
      <c r="Z360" s="13"/>
      <c r="AA360" s="15"/>
      <c r="AB360" s="13"/>
      <c r="AC360" s="13"/>
      <c r="AD360" s="15"/>
      <c r="AE360" s="13"/>
      <c r="AF360" s="13"/>
      <c r="AG360" s="15"/>
      <c r="AH360" s="13"/>
    </row>
    <row r="361" spans="1:34" s="3" customFormat="1" ht="21" customHeight="1" outlineLevel="2" x14ac:dyDescent="0.2">
      <c r="A361" s="64">
        <v>22</v>
      </c>
      <c r="B361" s="65">
        <f t="shared" si="24"/>
        <v>342</v>
      </c>
      <c r="C361" s="66" t="s">
        <v>984</v>
      </c>
      <c r="D361" s="65"/>
      <c r="E361" s="65" t="s">
        <v>475</v>
      </c>
      <c r="F361" s="65" t="s">
        <v>1087</v>
      </c>
      <c r="G361" s="67">
        <v>421</v>
      </c>
      <c r="H361" s="65" t="s">
        <v>963</v>
      </c>
      <c r="I361" s="65" t="s">
        <v>1234</v>
      </c>
      <c r="J361" s="12" t="s">
        <v>476</v>
      </c>
      <c r="K361" s="12" t="s">
        <v>1507</v>
      </c>
      <c r="L361" s="12" t="s">
        <v>344</v>
      </c>
      <c r="M361" s="12" t="s">
        <v>328</v>
      </c>
      <c r="N361" s="41">
        <v>7</v>
      </c>
      <c r="O361" s="45">
        <v>57192</v>
      </c>
      <c r="P361" s="46">
        <f t="shared" si="28"/>
        <v>5.8100426310557409E-4</v>
      </c>
      <c r="Q361" s="92"/>
      <c r="R361" s="48">
        <f t="shared" si="29"/>
        <v>0</v>
      </c>
      <c r="S361" s="42" t="s">
        <v>1022</v>
      </c>
      <c r="T361" s="13" t="s">
        <v>1781</v>
      </c>
      <c r="U361" s="15">
        <v>60006</v>
      </c>
      <c r="V361" s="13"/>
      <c r="W361" s="13"/>
      <c r="X361" s="15"/>
      <c r="Y361" s="13"/>
      <c r="Z361" s="13"/>
      <c r="AA361" s="15"/>
      <c r="AB361" s="13"/>
      <c r="AC361" s="13"/>
      <c r="AD361" s="15"/>
      <c r="AE361" s="13"/>
      <c r="AF361" s="13"/>
      <c r="AG361" s="15"/>
      <c r="AH361" s="13"/>
    </row>
    <row r="362" spans="1:34" s="3" customFormat="1" ht="21" customHeight="1" outlineLevel="2" x14ac:dyDescent="0.2">
      <c r="A362" s="64">
        <v>22</v>
      </c>
      <c r="B362" s="65">
        <f t="shared" si="24"/>
        <v>343</v>
      </c>
      <c r="C362" s="66" t="s">
        <v>984</v>
      </c>
      <c r="D362" s="65"/>
      <c r="E362" s="65" t="s">
        <v>477</v>
      </c>
      <c r="F362" s="65" t="s">
        <v>1087</v>
      </c>
      <c r="G362" s="67">
        <v>421</v>
      </c>
      <c r="H362" s="65" t="s">
        <v>963</v>
      </c>
      <c r="I362" s="65" t="s">
        <v>1234</v>
      </c>
      <c r="J362" s="12" t="s">
        <v>479</v>
      </c>
      <c r="K362" s="12" t="s">
        <v>1508</v>
      </c>
      <c r="L362" s="12" t="s">
        <v>478</v>
      </c>
      <c r="M362" s="12" t="s">
        <v>328</v>
      </c>
      <c r="N362" s="41">
        <v>7</v>
      </c>
      <c r="O362" s="45">
        <v>79642</v>
      </c>
      <c r="P362" s="46">
        <f t="shared" si="28"/>
        <v>8.0907017628783974E-4</v>
      </c>
      <c r="Q362" s="92"/>
      <c r="R362" s="48">
        <f t="shared" si="29"/>
        <v>0</v>
      </c>
      <c r="S362" s="42" t="s">
        <v>1022</v>
      </c>
      <c r="T362" s="13" t="s">
        <v>1782</v>
      </c>
      <c r="U362" s="15">
        <v>83560</v>
      </c>
      <c r="V362" s="13"/>
      <c r="W362" s="13"/>
      <c r="X362" s="15"/>
      <c r="Y362" s="13"/>
      <c r="Z362" s="13"/>
      <c r="AA362" s="15"/>
      <c r="AB362" s="13"/>
      <c r="AC362" s="13"/>
      <c r="AD362" s="15"/>
      <c r="AE362" s="13"/>
      <c r="AF362" s="13"/>
      <c r="AG362" s="15"/>
      <c r="AH362" s="13"/>
    </row>
    <row r="363" spans="1:34" s="3" customFormat="1" ht="21" customHeight="1" outlineLevel="2" x14ac:dyDescent="0.2">
      <c r="A363" s="64">
        <v>22</v>
      </c>
      <c r="B363" s="65">
        <f t="shared" si="24"/>
        <v>344</v>
      </c>
      <c r="C363" s="66" t="s">
        <v>984</v>
      </c>
      <c r="D363" s="65"/>
      <c r="E363" s="65" t="s">
        <v>480</v>
      </c>
      <c r="F363" s="65" t="s">
        <v>1087</v>
      </c>
      <c r="G363" s="67">
        <v>421</v>
      </c>
      <c r="H363" s="65" t="s">
        <v>963</v>
      </c>
      <c r="I363" s="65" t="s">
        <v>1234</v>
      </c>
      <c r="J363" s="12" t="s">
        <v>481</v>
      </c>
      <c r="K363" s="12" t="s">
        <v>1509</v>
      </c>
      <c r="L363" s="12" t="s">
        <v>345</v>
      </c>
      <c r="M363" s="12" t="s">
        <v>328</v>
      </c>
      <c r="N363" s="41">
        <v>56</v>
      </c>
      <c r="O363" s="45">
        <v>88902</v>
      </c>
      <c r="P363" s="46">
        <f t="shared" si="28"/>
        <v>9.0314101620177201E-4</v>
      </c>
      <c r="Q363" s="92"/>
      <c r="R363" s="48">
        <f t="shared" si="29"/>
        <v>0</v>
      </c>
      <c r="S363" s="42" t="s">
        <v>1022</v>
      </c>
      <c r="T363" s="13" t="s">
        <v>1783</v>
      </c>
      <c r="U363" s="15">
        <v>93276</v>
      </c>
      <c r="V363" s="13"/>
      <c r="W363" s="13"/>
      <c r="X363" s="15"/>
      <c r="Y363" s="13"/>
      <c r="Z363" s="13"/>
      <c r="AA363" s="15"/>
      <c r="AB363" s="13"/>
      <c r="AC363" s="13"/>
      <c r="AD363" s="15"/>
      <c r="AE363" s="13"/>
      <c r="AF363" s="13"/>
      <c r="AG363" s="15"/>
      <c r="AH363" s="13"/>
    </row>
    <row r="364" spans="1:34" s="3" customFormat="1" ht="21" customHeight="1" outlineLevel="2" x14ac:dyDescent="0.2">
      <c r="A364" s="64">
        <v>22</v>
      </c>
      <c r="B364" s="65">
        <f t="shared" si="24"/>
        <v>345</v>
      </c>
      <c r="C364" s="66" t="s">
        <v>984</v>
      </c>
      <c r="D364" s="65"/>
      <c r="E364" s="65" t="s">
        <v>482</v>
      </c>
      <c r="F364" s="65" t="s">
        <v>1087</v>
      </c>
      <c r="G364" s="67">
        <v>421</v>
      </c>
      <c r="H364" s="65" t="s">
        <v>963</v>
      </c>
      <c r="I364" s="65" t="s">
        <v>1234</v>
      </c>
      <c r="J364" s="12" t="s">
        <v>483</v>
      </c>
      <c r="K364" s="12" t="s">
        <v>1510</v>
      </c>
      <c r="L364" s="12" t="s">
        <v>340</v>
      </c>
      <c r="M364" s="12" t="s">
        <v>328</v>
      </c>
      <c r="N364" s="41">
        <v>7</v>
      </c>
      <c r="O364" s="45">
        <v>53535</v>
      </c>
      <c r="P364" s="46">
        <f t="shared" si="28"/>
        <v>5.4385339252617331E-4</v>
      </c>
      <c r="Q364" s="92"/>
      <c r="R364" s="48">
        <f t="shared" si="29"/>
        <v>0</v>
      </c>
      <c r="S364" s="42" t="s">
        <v>1022</v>
      </c>
      <c r="T364" s="13" t="s">
        <v>1784</v>
      </c>
      <c r="U364" s="15">
        <v>56169</v>
      </c>
      <c r="V364" s="13"/>
      <c r="W364" s="13"/>
      <c r="X364" s="15"/>
      <c r="Y364" s="13"/>
      <c r="Z364" s="13"/>
      <c r="AA364" s="15"/>
      <c r="AB364" s="13"/>
      <c r="AC364" s="13"/>
      <c r="AD364" s="15"/>
      <c r="AE364" s="13"/>
      <c r="AF364" s="13"/>
      <c r="AG364" s="15"/>
      <c r="AH364" s="13"/>
    </row>
    <row r="365" spans="1:34" s="3" customFormat="1" ht="21" customHeight="1" outlineLevel="2" x14ac:dyDescent="0.2">
      <c r="A365" s="64">
        <v>22</v>
      </c>
      <c r="B365" s="65">
        <f t="shared" si="24"/>
        <v>346</v>
      </c>
      <c r="C365" s="66" t="s">
        <v>984</v>
      </c>
      <c r="D365" s="65"/>
      <c r="E365" s="65" t="s">
        <v>576</v>
      </c>
      <c r="F365" s="65" t="s">
        <v>1087</v>
      </c>
      <c r="G365" s="67">
        <v>421</v>
      </c>
      <c r="H365" s="65" t="s">
        <v>963</v>
      </c>
      <c r="I365" s="65" t="s">
        <v>1234</v>
      </c>
      <c r="J365" s="12" t="s">
        <v>1785</v>
      </c>
      <c r="K365" s="12" t="s">
        <v>1515</v>
      </c>
      <c r="L365" s="12" t="s">
        <v>577</v>
      </c>
      <c r="M365" s="12" t="s">
        <v>328</v>
      </c>
      <c r="N365" s="41">
        <v>189</v>
      </c>
      <c r="O365" s="45">
        <v>130637</v>
      </c>
      <c r="P365" s="46">
        <f t="shared" si="28"/>
        <v>1.3271201202847056E-3</v>
      </c>
      <c r="Q365" s="92"/>
      <c r="R365" s="48">
        <f t="shared" si="29"/>
        <v>0</v>
      </c>
      <c r="S365" s="42" t="s">
        <v>1022</v>
      </c>
      <c r="T365" s="13" t="s">
        <v>1785</v>
      </c>
      <c r="U365" s="15">
        <v>138085</v>
      </c>
      <c r="V365" s="13"/>
      <c r="W365" s="13"/>
      <c r="X365" s="15"/>
      <c r="Y365" s="13"/>
      <c r="Z365" s="13"/>
      <c r="AA365" s="15"/>
      <c r="AB365" s="13"/>
      <c r="AC365" s="13"/>
      <c r="AD365" s="15"/>
      <c r="AE365" s="13"/>
      <c r="AF365" s="13"/>
      <c r="AG365" s="15"/>
      <c r="AH365" s="13"/>
    </row>
    <row r="366" spans="1:34" s="3" customFormat="1" ht="21" customHeight="1" outlineLevel="2" x14ac:dyDescent="0.2">
      <c r="A366" s="64">
        <v>22</v>
      </c>
      <c r="B366" s="65">
        <f t="shared" si="24"/>
        <v>347</v>
      </c>
      <c r="C366" s="66" t="s">
        <v>984</v>
      </c>
      <c r="D366" s="65"/>
      <c r="E366" s="65" t="s">
        <v>578</v>
      </c>
      <c r="F366" s="65" t="s">
        <v>1087</v>
      </c>
      <c r="G366" s="67">
        <v>421</v>
      </c>
      <c r="H366" s="65" t="s">
        <v>963</v>
      </c>
      <c r="I366" s="65" t="s">
        <v>1234</v>
      </c>
      <c r="J366" s="12" t="s">
        <v>580</v>
      </c>
      <c r="K366" s="12" t="s">
        <v>1516</v>
      </c>
      <c r="L366" s="12" t="s">
        <v>579</v>
      </c>
      <c r="M366" s="12" t="s">
        <v>328</v>
      </c>
      <c r="N366" s="41">
        <v>7</v>
      </c>
      <c r="O366" s="45">
        <v>131739</v>
      </c>
      <c r="P366" s="46">
        <f t="shared" si="28"/>
        <v>1.3383151597647436E-3</v>
      </c>
      <c r="Q366" s="92"/>
      <c r="R366" s="48">
        <f t="shared" si="29"/>
        <v>0</v>
      </c>
      <c r="S366" s="42" t="s">
        <v>1022</v>
      </c>
      <c r="T366" s="13" t="s">
        <v>1786</v>
      </c>
      <c r="U366" s="15">
        <v>139250</v>
      </c>
      <c r="V366" s="13"/>
      <c r="W366" s="13"/>
      <c r="X366" s="15"/>
      <c r="Y366" s="13"/>
      <c r="Z366" s="13"/>
      <c r="AA366" s="15"/>
      <c r="AB366" s="13"/>
      <c r="AC366" s="13"/>
      <c r="AD366" s="15"/>
      <c r="AE366" s="13"/>
      <c r="AF366" s="13"/>
      <c r="AG366" s="15"/>
      <c r="AH366" s="13"/>
    </row>
    <row r="367" spans="1:34" s="3" customFormat="1" ht="21" customHeight="1" outlineLevel="2" x14ac:dyDescent="0.2">
      <c r="A367" s="64">
        <v>22</v>
      </c>
      <c r="B367" s="65">
        <f t="shared" si="24"/>
        <v>348</v>
      </c>
      <c r="C367" s="66" t="s">
        <v>984</v>
      </c>
      <c r="D367" s="65"/>
      <c r="E367" s="65" t="s">
        <v>73</v>
      </c>
      <c r="F367" s="65" t="s">
        <v>1086</v>
      </c>
      <c r="G367" s="67">
        <v>421</v>
      </c>
      <c r="H367" s="65" t="s">
        <v>963</v>
      </c>
      <c r="I367" s="65" t="s">
        <v>1234</v>
      </c>
      <c r="J367" s="12" t="s">
        <v>75</v>
      </c>
      <c r="K367" s="12" t="s">
        <v>1122</v>
      </c>
      <c r="L367" s="12" t="s">
        <v>74</v>
      </c>
      <c r="M367" s="12" t="s">
        <v>11</v>
      </c>
      <c r="N367" s="41">
        <v>40</v>
      </c>
      <c r="O367" s="45">
        <v>464438</v>
      </c>
      <c r="P367" s="46">
        <f t="shared" si="28"/>
        <v>4.7181504047458843E-3</v>
      </c>
      <c r="Q367" s="92"/>
      <c r="R367" s="48">
        <f t="shared" si="29"/>
        <v>0</v>
      </c>
      <c r="S367" s="42" t="s">
        <v>995</v>
      </c>
      <c r="T367" s="13" t="s">
        <v>75</v>
      </c>
      <c r="U367" s="15">
        <v>487286</v>
      </c>
      <c r="V367" s="13"/>
      <c r="W367" s="13"/>
      <c r="X367" s="15"/>
      <c r="Y367" s="13"/>
      <c r="Z367" s="13"/>
      <c r="AA367" s="15"/>
      <c r="AB367" s="13"/>
      <c r="AC367" s="13"/>
      <c r="AD367" s="15"/>
      <c r="AE367" s="13"/>
      <c r="AF367" s="13"/>
      <c r="AG367" s="15"/>
      <c r="AH367" s="13"/>
    </row>
    <row r="368" spans="1:34" s="3" customFormat="1" ht="21" customHeight="1" outlineLevel="2" x14ac:dyDescent="0.2">
      <c r="A368" s="64">
        <v>22</v>
      </c>
      <c r="B368" s="65">
        <f t="shared" si="24"/>
        <v>349</v>
      </c>
      <c r="C368" s="66" t="s">
        <v>984</v>
      </c>
      <c r="D368" s="65"/>
      <c r="E368" s="65" t="s">
        <v>71</v>
      </c>
      <c r="F368" s="65" t="s">
        <v>1086</v>
      </c>
      <c r="G368" s="67">
        <v>421</v>
      </c>
      <c r="H368" s="65" t="s">
        <v>963</v>
      </c>
      <c r="I368" s="65" t="s">
        <v>1234</v>
      </c>
      <c r="J368" s="12" t="s">
        <v>72</v>
      </c>
      <c r="K368" s="12" t="s">
        <v>1501</v>
      </c>
      <c r="L368" s="12" t="s">
        <v>66</v>
      </c>
      <c r="M368" s="12" t="s">
        <v>11</v>
      </c>
      <c r="N368" s="41">
        <v>150</v>
      </c>
      <c r="O368" s="45">
        <v>928441</v>
      </c>
      <c r="P368" s="46">
        <f t="shared" si="28"/>
        <v>9.431881714960174E-3</v>
      </c>
      <c r="Q368" s="92"/>
      <c r="R368" s="48">
        <f>ROUND($Q$359*P368,0)</f>
        <v>0</v>
      </c>
      <c r="S368" s="42" t="s">
        <v>995</v>
      </c>
      <c r="T368" s="13" t="s">
        <v>72</v>
      </c>
      <c r="U368" s="15">
        <v>974115</v>
      </c>
      <c r="V368" s="13"/>
      <c r="W368" s="13"/>
      <c r="X368" s="15"/>
      <c r="Y368" s="13"/>
      <c r="Z368" s="13"/>
      <c r="AA368" s="15"/>
      <c r="AB368" s="13"/>
      <c r="AC368" s="13"/>
      <c r="AD368" s="15"/>
      <c r="AE368" s="13"/>
      <c r="AF368" s="13"/>
      <c r="AG368" s="15"/>
      <c r="AH368" s="13"/>
    </row>
    <row r="369" spans="1:34" s="3" customFormat="1" ht="21" customHeight="1" outlineLevel="2" x14ac:dyDescent="0.2">
      <c r="A369" s="64">
        <v>22</v>
      </c>
      <c r="B369" s="65">
        <f t="shared" si="24"/>
        <v>350</v>
      </c>
      <c r="C369" s="66" t="s">
        <v>984</v>
      </c>
      <c r="D369" s="65"/>
      <c r="E369" s="65" t="s">
        <v>99</v>
      </c>
      <c r="F369" s="65" t="s">
        <v>1086</v>
      </c>
      <c r="G369" s="67">
        <v>421</v>
      </c>
      <c r="H369" s="65" t="s">
        <v>963</v>
      </c>
      <c r="I369" s="65" t="s">
        <v>1234</v>
      </c>
      <c r="J369" s="12" t="s">
        <v>100</v>
      </c>
      <c r="K369" s="12" t="s">
        <v>1119</v>
      </c>
      <c r="L369" s="12" t="s">
        <v>76</v>
      </c>
      <c r="M369" s="12" t="s">
        <v>11</v>
      </c>
      <c r="N369" s="41">
        <v>4</v>
      </c>
      <c r="O369" s="45">
        <v>347603</v>
      </c>
      <c r="P369" s="46">
        <f t="shared" si="28"/>
        <v>3.5312425665877546E-3</v>
      </c>
      <c r="Q369" s="92"/>
      <c r="R369" s="48">
        <f t="shared" si="29"/>
        <v>0</v>
      </c>
      <c r="S369" s="42" t="s">
        <v>982</v>
      </c>
      <c r="T369" s="13" t="s">
        <v>100</v>
      </c>
      <c r="U369" s="15">
        <v>364703</v>
      </c>
      <c r="V369" s="13"/>
      <c r="W369" s="13"/>
      <c r="X369" s="15"/>
      <c r="Y369" s="13"/>
      <c r="Z369" s="13"/>
      <c r="AA369" s="15"/>
      <c r="AB369" s="13"/>
      <c r="AC369" s="13"/>
      <c r="AD369" s="15"/>
      <c r="AE369" s="13"/>
      <c r="AF369" s="13"/>
      <c r="AG369" s="15"/>
      <c r="AH369" s="13"/>
    </row>
    <row r="370" spans="1:34" s="3" customFormat="1" ht="21" customHeight="1" outlineLevel="2" x14ac:dyDescent="0.2">
      <c r="A370" s="64">
        <v>22</v>
      </c>
      <c r="B370" s="65">
        <f t="shared" si="24"/>
        <v>351</v>
      </c>
      <c r="C370" s="66" t="s">
        <v>984</v>
      </c>
      <c r="D370" s="65"/>
      <c r="E370" s="65" t="s">
        <v>101</v>
      </c>
      <c r="F370" s="65" t="s">
        <v>1086</v>
      </c>
      <c r="G370" s="67">
        <v>421</v>
      </c>
      <c r="H370" s="65" t="s">
        <v>963</v>
      </c>
      <c r="I370" s="65" t="s">
        <v>1234</v>
      </c>
      <c r="J370" s="12" t="s">
        <v>104</v>
      </c>
      <c r="K370" s="12" t="s">
        <v>102</v>
      </c>
      <c r="L370" s="12" t="s">
        <v>103</v>
      </c>
      <c r="M370" s="12" t="s">
        <v>11</v>
      </c>
      <c r="N370" s="41">
        <v>6</v>
      </c>
      <c r="O370" s="45">
        <v>1390412</v>
      </c>
      <c r="P370" s="46">
        <f t="shared" si="28"/>
        <v>1.4124970266351018E-2</v>
      </c>
      <c r="Q370" s="92"/>
      <c r="R370" s="48">
        <f t="shared" si="29"/>
        <v>0</v>
      </c>
      <c r="S370" s="42" t="s">
        <v>982</v>
      </c>
      <c r="T370" s="13" t="s">
        <v>104</v>
      </c>
      <c r="U370" s="15">
        <v>1458813</v>
      </c>
      <c r="V370" s="13"/>
      <c r="W370" s="13"/>
      <c r="X370" s="15"/>
      <c r="Y370" s="13"/>
      <c r="Z370" s="13"/>
      <c r="AA370" s="15"/>
      <c r="AB370" s="13"/>
      <c r="AC370" s="13"/>
      <c r="AD370" s="15"/>
      <c r="AE370" s="13"/>
      <c r="AF370" s="13"/>
      <c r="AG370" s="15"/>
      <c r="AH370" s="13"/>
    </row>
    <row r="371" spans="1:34" s="3" customFormat="1" ht="21" customHeight="1" outlineLevel="2" x14ac:dyDescent="0.2">
      <c r="A371" s="64">
        <v>22</v>
      </c>
      <c r="B371" s="65">
        <f t="shared" si="24"/>
        <v>352</v>
      </c>
      <c r="C371" s="66" t="s">
        <v>983</v>
      </c>
      <c r="D371" s="65"/>
      <c r="E371" s="65" t="s">
        <v>1752</v>
      </c>
      <c r="F371" s="65" t="s">
        <v>1085</v>
      </c>
      <c r="G371" s="67">
        <v>231</v>
      </c>
      <c r="H371" s="65" t="s">
        <v>967</v>
      </c>
      <c r="I371" s="65" t="s">
        <v>1234</v>
      </c>
      <c r="J371" s="12" t="s">
        <v>1753</v>
      </c>
      <c r="K371" s="12" t="s">
        <v>1754</v>
      </c>
      <c r="L371" s="12" t="s">
        <v>1755</v>
      </c>
      <c r="M371" s="12" t="s">
        <v>127</v>
      </c>
      <c r="N371" s="41">
        <v>20</v>
      </c>
      <c r="O371" s="45">
        <v>100000</v>
      </c>
      <c r="P371" s="46">
        <f t="shared" si="28"/>
        <v>1.0158838003664396E-3</v>
      </c>
      <c r="Q371" s="92"/>
      <c r="R371" s="48">
        <f t="shared" si="29"/>
        <v>0</v>
      </c>
      <c r="S371" s="42" t="s">
        <v>1702</v>
      </c>
      <c r="T371" s="13" t="s">
        <v>1753</v>
      </c>
      <c r="U371" s="71" t="s">
        <v>1792</v>
      </c>
      <c r="V371" s="13"/>
      <c r="W371" s="13"/>
      <c r="X371" s="15"/>
      <c r="Y371" s="13"/>
      <c r="Z371" s="13"/>
      <c r="AA371" s="15"/>
      <c r="AB371" s="13"/>
      <c r="AC371" s="13"/>
      <c r="AD371" s="15"/>
      <c r="AE371" s="13"/>
      <c r="AF371" s="13"/>
      <c r="AG371" s="15"/>
      <c r="AH371" s="13" t="s">
        <v>966</v>
      </c>
    </row>
    <row r="372" spans="1:34" s="3" customFormat="1" ht="21" customHeight="1" outlineLevel="2" x14ac:dyDescent="0.2">
      <c r="A372" s="64">
        <v>22</v>
      </c>
      <c r="B372" s="65">
        <f t="shared" si="24"/>
        <v>353</v>
      </c>
      <c r="C372" s="66" t="s">
        <v>983</v>
      </c>
      <c r="D372" s="65"/>
      <c r="E372" s="65" t="s">
        <v>1756</v>
      </c>
      <c r="F372" s="65" t="s">
        <v>1085</v>
      </c>
      <c r="G372" s="67">
        <v>231</v>
      </c>
      <c r="H372" s="65" t="s">
        <v>967</v>
      </c>
      <c r="I372" s="65" t="s">
        <v>1234</v>
      </c>
      <c r="J372" s="12" t="s">
        <v>1753</v>
      </c>
      <c r="K372" s="12" t="s">
        <v>1757</v>
      </c>
      <c r="L372" s="12" t="s">
        <v>1758</v>
      </c>
      <c r="M372" s="12" t="s">
        <v>1759</v>
      </c>
      <c r="N372" s="41">
        <v>50</v>
      </c>
      <c r="O372" s="45">
        <v>60000</v>
      </c>
      <c r="P372" s="46">
        <f t="shared" si="28"/>
        <v>6.0953028021986364E-4</v>
      </c>
      <c r="Q372" s="92"/>
      <c r="R372" s="48">
        <f t="shared" si="29"/>
        <v>0</v>
      </c>
      <c r="S372" s="42" t="s">
        <v>1702</v>
      </c>
      <c r="T372" s="13" t="s">
        <v>1753</v>
      </c>
      <c r="U372" s="71" t="s">
        <v>1792</v>
      </c>
      <c r="V372" s="13"/>
      <c r="W372" s="13"/>
      <c r="X372" s="15"/>
      <c r="Y372" s="13"/>
      <c r="Z372" s="13"/>
      <c r="AA372" s="15"/>
      <c r="AB372" s="13"/>
      <c r="AC372" s="13"/>
      <c r="AD372" s="15"/>
      <c r="AE372" s="13"/>
      <c r="AF372" s="13"/>
      <c r="AG372" s="15"/>
      <c r="AH372" s="13" t="s">
        <v>966</v>
      </c>
    </row>
    <row r="373" spans="1:34" s="3" customFormat="1" ht="21" customHeight="1" outlineLevel="2" x14ac:dyDescent="0.2">
      <c r="A373" s="64">
        <v>22</v>
      </c>
      <c r="B373" s="65">
        <f t="shared" si="24"/>
        <v>354</v>
      </c>
      <c r="C373" s="66" t="s">
        <v>983</v>
      </c>
      <c r="D373" s="65"/>
      <c r="E373" s="65" t="s">
        <v>1760</v>
      </c>
      <c r="F373" s="65" t="s">
        <v>1085</v>
      </c>
      <c r="G373" s="67">
        <v>231</v>
      </c>
      <c r="H373" s="65" t="s">
        <v>967</v>
      </c>
      <c r="I373" s="65" t="s">
        <v>1234</v>
      </c>
      <c r="J373" s="12" t="s">
        <v>1761</v>
      </c>
      <c r="K373" s="12" t="s">
        <v>1762</v>
      </c>
      <c r="L373" s="12" t="s">
        <v>1755</v>
      </c>
      <c r="M373" s="12" t="s">
        <v>127</v>
      </c>
      <c r="N373" s="41">
        <v>20</v>
      </c>
      <c r="O373" s="45">
        <v>100000</v>
      </c>
      <c r="P373" s="46">
        <f t="shared" si="28"/>
        <v>1.0158838003664396E-3</v>
      </c>
      <c r="Q373" s="92"/>
      <c r="R373" s="48">
        <f t="shared" si="29"/>
        <v>0</v>
      </c>
      <c r="S373" s="42" t="s">
        <v>1702</v>
      </c>
      <c r="T373" s="13" t="s">
        <v>1761</v>
      </c>
      <c r="U373" s="71" t="s">
        <v>1792</v>
      </c>
      <c r="V373" s="13"/>
      <c r="W373" s="13"/>
      <c r="X373" s="15"/>
      <c r="Y373" s="13"/>
      <c r="Z373" s="13"/>
      <c r="AA373" s="15"/>
      <c r="AB373" s="13"/>
      <c r="AC373" s="13"/>
      <c r="AD373" s="15"/>
      <c r="AE373" s="13"/>
      <c r="AF373" s="13"/>
      <c r="AG373" s="15"/>
      <c r="AH373" s="13" t="s">
        <v>966</v>
      </c>
    </row>
    <row r="374" spans="1:34" s="3" customFormat="1" ht="21" customHeight="1" outlineLevel="2" x14ac:dyDescent="0.2">
      <c r="A374" s="64">
        <v>22</v>
      </c>
      <c r="B374" s="65">
        <f t="shared" si="24"/>
        <v>355</v>
      </c>
      <c r="C374" s="66" t="s">
        <v>983</v>
      </c>
      <c r="D374" s="65"/>
      <c r="E374" s="65" t="s">
        <v>1763</v>
      </c>
      <c r="F374" s="65" t="s">
        <v>1085</v>
      </c>
      <c r="G374" s="67">
        <v>231</v>
      </c>
      <c r="H374" s="65" t="s">
        <v>967</v>
      </c>
      <c r="I374" s="65" t="s">
        <v>1234</v>
      </c>
      <c r="J374" s="12" t="s">
        <v>1761</v>
      </c>
      <c r="K374" s="12" t="s">
        <v>1764</v>
      </c>
      <c r="L374" s="12" t="s">
        <v>1758</v>
      </c>
      <c r="M374" s="12" t="s">
        <v>1759</v>
      </c>
      <c r="N374" s="41">
        <v>50</v>
      </c>
      <c r="O374" s="45">
        <v>60000</v>
      </c>
      <c r="P374" s="46">
        <f t="shared" si="28"/>
        <v>6.0953028021986364E-4</v>
      </c>
      <c r="Q374" s="92"/>
      <c r="R374" s="48">
        <f t="shared" si="29"/>
        <v>0</v>
      </c>
      <c r="S374" s="42" t="s">
        <v>1702</v>
      </c>
      <c r="T374" s="13" t="s">
        <v>1761</v>
      </c>
      <c r="U374" s="71" t="s">
        <v>1792</v>
      </c>
      <c r="V374" s="13"/>
      <c r="W374" s="13"/>
      <c r="X374" s="15"/>
      <c r="Y374" s="13"/>
      <c r="Z374" s="13"/>
      <c r="AA374" s="15"/>
      <c r="AB374" s="13"/>
      <c r="AC374" s="13"/>
      <c r="AD374" s="15"/>
      <c r="AE374" s="13"/>
      <c r="AF374" s="13"/>
      <c r="AG374" s="15"/>
      <c r="AH374" s="13" t="s">
        <v>966</v>
      </c>
    </row>
    <row r="375" spans="1:34" s="3" customFormat="1" ht="21" customHeight="1" outlineLevel="2" x14ac:dyDescent="0.2">
      <c r="A375" s="64">
        <v>22</v>
      </c>
      <c r="B375" s="65">
        <f t="shared" si="24"/>
        <v>356</v>
      </c>
      <c r="C375" s="66" t="s">
        <v>983</v>
      </c>
      <c r="D375" s="65"/>
      <c r="E375" s="65" t="s">
        <v>1765</v>
      </c>
      <c r="F375" s="65" t="s">
        <v>1085</v>
      </c>
      <c r="G375" s="67">
        <v>231</v>
      </c>
      <c r="H375" s="65" t="s">
        <v>967</v>
      </c>
      <c r="I375" s="65" t="s">
        <v>1234</v>
      </c>
      <c r="J375" s="12" t="s">
        <v>1766</v>
      </c>
      <c r="K375" s="12" t="s">
        <v>1767</v>
      </c>
      <c r="L375" s="12" t="s">
        <v>1768</v>
      </c>
      <c r="M375" s="12" t="s">
        <v>148</v>
      </c>
      <c r="N375" s="41">
        <v>10</v>
      </c>
      <c r="O375" s="45">
        <v>111100</v>
      </c>
      <c r="P375" s="46">
        <f t="shared" si="28"/>
        <v>1.1286469022071142E-3</v>
      </c>
      <c r="Q375" s="92"/>
      <c r="R375" s="48">
        <f t="shared" si="29"/>
        <v>0</v>
      </c>
      <c r="S375" s="42" t="s">
        <v>1702</v>
      </c>
      <c r="T375" s="13" t="s">
        <v>1766</v>
      </c>
      <c r="U375" s="71" t="s">
        <v>1792</v>
      </c>
      <c r="V375" s="13"/>
      <c r="W375" s="13"/>
      <c r="X375" s="15"/>
      <c r="Y375" s="13"/>
      <c r="Z375" s="13"/>
      <c r="AA375" s="15"/>
      <c r="AB375" s="13"/>
      <c r="AC375" s="13"/>
      <c r="AD375" s="15"/>
      <c r="AE375" s="13"/>
      <c r="AF375" s="13"/>
      <c r="AG375" s="15"/>
      <c r="AH375" s="13" t="s">
        <v>966</v>
      </c>
    </row>
    <row r="376" spans="1:34" s="3" customFormat="1" ht="21" customHeight="1" outlineLevel="2" x14ac:dyDescent="0.2">
      <c r="A376" s="64">
        <v>22</v>
      </c>
      <c r="B376" s="65">
        <f t="shared" ref="B376:B390" si="30">B375+1</f>
        <v>357</v>
      </c>
      <c r="C376" s="66" t="s">
        <v>983</v>
      </c>
      <c r="D376" s="65"/>
      <c r="E376" s="65" t="s">
        <v>300</v>
      </c>
      <c r="F376" s="65" t="s">
        <v>1086</v>
      </c>
      <c r="G376" s="67">
        <v>243</v>
      </c>
      <c r="H376" s="65" t="s">
        <v>963</v>
      </c>
      <c r="I376" s="65" t="s">
        <v>1234</v>
      </c>
      <c r="J376" s="12">
        <v>670800291</v>
      </c>
      <c r="K376" s="12" t="s">
        <v>1520</v>
      </c>
      <c r="L376" s="12" t="s">
        <v>301</v>
      </c>
      <c r="M376" s="12" t="s">
        <v>93</v>
      </c>
      <c r="N376" s="41">
        <v>828</v>
      </c>
      <c r="O376" s="45">
        <v>215851</v>
      </c>
      <c r="P376" s="46">
        <f t="shared" si="28"/>
        <v>2.192795341928963E-3</v>
      </c>
      <c r="Q376" s="92"/>
      <c r="R376" s="48">
        <f t="shared" si="29"/>
        <v>0</v>
      </c>
      <c r="S376" s="42" t="s">
        <v>1012</v>
      </c>
      <c r="T376" s="13" t="s">
        <v>302</v>
      </c>
      <c r="U376" s="15">
        <v>228158</v>
      </c>
      <c r="V376" s="13"/>
      <c r="W376" s="13"/>
      <c r="X376" s="15"/>
      <c r="Y376" s="13"/>
      <c r="Z376" s="13"/>
      <c r="AA376" s="15"/>
      <c r="AB376" s="13"/>
      <c r="AC376" s="13"/>
      <c r="AD376" s="15"/>
      <c r="AE376" s="13"/>
      <c r="AF376" s="13"/>
      <c r="AG376" s="15"/>
      <c r="AH376" s="13"/>
    </row>
    <row r="377" spans="1:34" s="3" customFormat="1" ht="21" customHeight="1" outlineLevel="2" x14ac:dyDescent="0.2">
      <c r="A377" s="64">
        <v>22</v>
      </c>
      <c r="B377" s="65">
        <f t="shared" si="30"/>
        <v>358</v>
      </c>
      <c r="C377" s="66" t="s">
        <v>984</v>
      </c>
      <c r="D377" s="65"/>
      <c r="E377" s="65" t="s">
        <v>297</v>
      </c>
      <c r="F377" s="65" t="s">
        <v>1086</v>
      </c>
      <c r="G377" s="67">
        <v>421</v>
      </c>
      <c r="H377" s="65" t="s">
        <v>963</v>
      </c>
      <c r="I377" s="65" t="s">
        <v>1234</v>
      </c>
      <c r="J377" s="12" t="s">
        <v>299</v>
      </c>
      <c r="K377" s="12" t="s">
        <v>1521</v>
      </c>
      <c r="L377" s="12" t="s">
        <v>298</v>
      </c>
      <c r="M377" s="12" t="s">
        <v>1282</v>
      </c>
      <c r="N377" s="41">
        <v>70</v>
      </c>
      <c r="O377" s="45">
        <v>4637</v>
      </c>
      <c r="P377" s="46">
        <f t="shared" si="28"/>
        <v>4.7106531822991799E-5</v>
      </c>
      <c r="Q377" s="92"/>
      <c r="R377" s="48">
        <f t="shared" si="29"/>
        <v>0</v>
      </c>
      <c r="S377" s="42" t="s">
        <v>1572</v>
      </c>
      <c r="T377" s="13" t="s">
        <v>299</v>
      </c>
      <c r="U377" s="15">
        <v>4901</v>
      </c>
      <c r="V377" s="13"/>
      <c r="W377" s="13"/>
      <c r="X377" s="15"/>
      <c r="Y377" s="13"/>
      <c r="Z377" s="13"/>
      <c r="AA377" s="15"/>
      <c r="AB377" s="13"/>
      <c r="AC377" s="13"/>
      <c r="AD377" s="15"/>
      <c r="AE377" s="13"/>
      <c r="AF377" s="13"/>
      <c r="AG377" s="15"/>
      <c r="AH377" s="13"/>
    </row>
    <row r="378" spans="1:34" s="3" customFormat="1" ht="21" customHeight="1" outlineLevel="2" x14ac:dyDescent="0.2">
      <c r="A378" s="64">
        <v>22</v>
      </c>
      <c r="B378" s="65">
        <f t="shared" si="30"/>
        <v>359</v>
      </c>
      <c r="C378" s="66" t="s">
        <v>983</v>
      </c>
      <c r="D378" s="65"/>
      <c r="E378" s="65" t="s">
        <v>38</v>
      </c>
      <c r="F378" s="65" t="s">
        <v>1086</v>
      </c>
      <c r="G378" s="67">
        <v>339</v>
      </c>
      <c r="H378" s="65" t="s">
        <v>963</v>
      </c>
      <c r="I378" s="65" t="s">
        <v>1234</v>
      </c>
      <c r="J378" s="12" t="s">
        <v>40</v>
      </c>
      <c r="K378" s="12" t="s">
        <v>1517</v>
      </c>
      <c r="L378" s="12" t="s">
        <v>39</v>
      </c>
      <c r="M378" s="12" t="s">
        <v>11</v>
      </c>
      <c r="N378" s="41">
        <v>34</v>
      </c>
      <c r="O378" s="45">
        <v>400184</v>
      </c>
      <c r="P378" s="46">
        <f t="shared" si="28"/>
        <v>4.065404427658432E-3</v>
      </c>
      <c r="Q378" s="92"/>
      <c r="R378" s="48">
        <f t="shared" si="29"/>
        <v>0</v>
      </c>
      <c r="S378" s="42" t="s">
        <v>1031</v>
      </c>
      <c r="T378" s="13" t="s">
        <v>40</v>
      </c>
      <c r="U378" s="15">
        <v>423000</v>
      </c>
      <c r="V378" s="13"/>
      <c r="W378" s="13"/>
      <c r="X378" s="15"/>
      <c r="Y378" s="13"/>
      <c r="Z378" s="13"/>
      <c r="AA378" s="15"/>
      <c r="AB378" s="13"/>
      <c r="AC378" s="13"/>
      <c r="AD378" s="15"/>
      <c r="AE378" s="13"/>
      <c r="AF378" s="13"/>
      <c r="AG378" s="15"/>
      <c r="AH378" s="13"/>
    </row>
    <row r="379" spans="1:34" s="3" customFormat="1" ht="21" customHeight="1" outlineLevel="2" x14ac:dyDescent="0.2">
      <c r="A379" s="64">
        <v>22</v>
      </c>
      <c r="B379" s="65">
        <f t="shared" si="30"/>
        <v>360</v>
      </c>
      <c r="C379" s="66" t="s">
        <v>983</v>
      </c>
      <c r="D379" s="65"/>
      <c r="E379" s="65" t="s">
        <v>41</v>
      </c>
      <c r="F379" s="65" t="s">
        <v>1086</v>
      </c>
      <c r="G379" s="67">
        <v>339</v>
      </c>
      <c r="H379" s="65" t="s">
        <v>963</v>
      </c>
      <c r="I379" s="65" t="s">
        <v>1234</v>
      </c>
      <c r="J379" s="12" t="s">
        <v>43</v>
      </c>
      <c r="K379" s="12" t="s">
        <v>1518</v>
      </c>
      <c r="L379" s="12" t="s">
        <v>42</v>
      </c>
      <c r="M379" s="12" t="s">
        <v>11</v>
      </c>
      <c r="N379" s="41">
        <v>34</v>
      </c>
      <c r="O379" s="45">
        <v>200092</v>
      </c>
      <c r="P379" s="46">
        <f t="shared" si="28"/>
        <v>2.032702213829216E-3</v>
      </c>
      <c r="Q379" s="92"/>
      <c r="R379" s="48">
        <f t="shared" si="29"/>
        <v>0</v>
      </c>
      <c r="S379" s="42" t="s">
        <v>1031</v>
      </c>
      <c r="T379" s="13" t="s">
        <v>43</v>
      </c>
      <c r="U379" s="15">
        <v>211500</v>
      </c>
      <c r="V379" s="13"/>
      <c r="W379" s="13"/>
      <c r="X379" s="15"/>
      <c r="Y379" s="13"/>
      <c r="Z379" s="13"/>
      <c r="AA379" s="15"/>
      <c r="AB379" s="13"/>
      <c r="AC379" s="13"/>
      <c r="AD379" s="15"/>
      <c r="AE379" s="13"/>
      <c r="AF379" s="13"/>
      <c r="AG379" s="15"/>
      <c r="AH379" s="13"/>
    </row>
    <row r="380" spans="1:34" s="3" customFormat="1" ht="21" customHeight="1" outlineLevel="2" x14ac:dyDescent="0.2">
      <c r="A380" s="64">
        <v>22</v>
      </c>
      <c r="B380" s="65">
        <f t="shared" si="30"/>
        <v>361</v>
      </c>
      <c r="C380" s="66" t="s">
        <v>984</v>
      </c>
      <c r="D380" s="65"/>
      <c r="E380" s="65" t="s">
        <v>84</v>
      </c>
      <c r="F380" s="65" t="s">
        <v>1086</v>
      </c>
      <c r="G380" s="67">
        <v>421</v>
      </c>
      <c r="H380" s="65" t="s">
        <v>963</v>
      </c>
      <c r="I380" s="65" t="s">
        <v>1234</v>
      </c>
      <c r="J380" s="12" t="s">
        <v>86</v>
      </c>
      <c r="K380" s="12" t="s">
        <v>1120</v>
      </c>
      <c r="L380" s="12" t="s">
        <v>85</v>
      </c>
      <c r="M380" s="12" t="s">
        <v>11</v>
      </c>
      <c r="N380" s="41">
        <v>2000</v>
      </c>
      <c r="O380" s="45">
        <v>193489</v>
      </c>
      <c r="P380" s="46">
        <f t="shared" si="28"/>
        <v>1.9656234064910202E-3</v>
      </c>
      <c r="Q380" s="92"/>
      <c r="R380" s="48">
        <f t="shared" si="29"/>
        <v>0</v>
      </c>
      <c r="S380" s="42" t="s">
        <v>1549</v>
      </c>
      <c r="T380" s="13" t="s">
        <v>86</v>
      </c>
      <c r="U380" s="15">
        <v>203007</v>
      </c>
      <c r="V380" s="13"/>
      <c r="W380" s="13"/>
      <c r="X380" s="15"/>
      <c r="Y380" s="13"/>
      <c r="Z380" s="13"/>
      <c r="AA380" s="15"/>
      <c r="AB380" s="13"/>
      <c r="AC380" s="13"/>
      <c r="AD380" s="15"/>
      <c r="AE380" s="13"/>
      <c r="AF380" s="13"/>
      <c r="AG380" s="15"/>
      <c r="AH380" s="13"/>
    </row>
    <row r="381" spans="1:34" s="3" customFormat="1" ht="21" customHeight="1" outlineLevel="2" x14ac:dyDescent="0.2">
      <c r="A381" s="64">
        <v>22</v>
      </c>
      <c r="B381" s="65">
        <f t="shared" si="30"/>
        <v>362</v>
      </c>
      <c r="C381" s="66" t="s">
        <v>983</v>
      </c>
      <c r="D381" s="65"/>
      <c r="E381" s="65" t="s">
        <v>114</v>
      </c>
      <c r="F381" s="65" t="s">
        <v>1086</v>
      </c>
      <c r="G381" s="67">
        <v>339</v>
      </c>
      <c r="H381" s="65" t="s">
        <v>963</v>
      </c>
      <c r="I381" s="65" t="s">
        <v>1234</v>
      </c>
      <c r="J381" s="12" t="s">
        <v>115</v>
      </c>
      <c r="K381" s="12" t="s">
        <v>1502</v>
      </c>
      <c r="L381" s="12" t="s">
        <v>1503</v>
      </c>
      <c r="M381" s="12" t="s">
        <v>35</v>
      </c>
      <c r="N381" s="41">
        <v>315</v>
      </c>
      <c r="O381" s="45">
        <v>461000</v>
      </c>
      <c r="P381" s="46">
        <f t="shared" si="28"/>
        <v>4.683224319689286E-3</v>
      </c>
      <c r="Q381" s="92"/>
      <c r="R381" s="48">
        <f t="shared" si="29"/>
        <v>0</v>
      </c>
      <c r="S381" s="42" t="s">
        <v>1139</v>
      </c>
      <c r="T381" s="13" t="s">
        <v>115</v>
      </c>
      <c r="U381" s="15">
        <v>487283</v>
      </c>
      <c r="V381" s="13"/>
      <c r="W381" s="13"/>
      <c r="X381" s="15"/>
      <c r="Y381" s="13"/>
      <c r="Z381" s="13"/>
      <c r="AA381" s="15"/>
      <c r="AB381" s="13"/>
      <c r="AC381" s="13"/>
      <c r="AD381" s="15"/>
      <c r="AE381" s="13"/>
      <c r="AF381" s="13"/>
      <c r="AG381" s="15"/>
      <c r="AH381" s="13"/>
    </row>
    <row r="382" spans="1:34" s="3" customFormat="1" ht="21" customHeight="1" outlineLevel="2" x14ac:dyDescent="0.2">
      <c r="A382" s="64">
        <v>22</v>
      </c>
      <c r="B382" s="65">
        <f t="shared" si="30"/>
        <v>363</v>
      </c>
      <c r="C382" s="66" t="s">
        <v>983</v>
      </c>
      <c r="D382" s="65"/>
      <c r="E382" s="65" t="s">
        <v>117</v>
      </c>
      <c r="F382" s="65" t="s">
        <v>1086</v>
      </c>
      <c r="G382" s="67">
        <v>332</v>
      </c>
      <c r="H382" s="65" t="s">
        <v>963</v>
      </c>
      <c r="I382" s="65" t="s">
        <v>1234</v>
      </c>
      <c r="J382" s="12" t="s">
        <v>118</v>
      </c>
      <c r="K382" s="12" t="s">
        <v>1504</v>
      </c>
      <c r="L382" s="12" t="s">
        <v>1505</v>
      </c>
      <c r="M382" s="12" t="s">
        <v>11</v>
      </c>
      <c r="N382" s="41">
        <v>1</v>
      </c>
      <c r="O382" s="45">
        <v>4625216</v>
      </c>
      <c r="P382" s="46">
        <f t="shared" si="28"/>
        <v>4.6986820075956615E-2</v>
      </c>
      <c r="Q382" s="92"/>
      <c r="R382" s="48">
        <f t="shared" si="29"/>
        <v>0</v>
      </c>
      <c r="S382" s="42" t="s">
        <v>1562</v>
      </c>
      <c r="T382" s="13" t="s">
        <v>118</v>
      </c>
      <c r="U382" s="15">
        <v>4852750</v>
      </c>
      <c r="V382" s="13"/>
      <c r="W382" s="13"/>
      <c r="X382" s="15"/>
      <c r="Y382" s="13"/>
      <c r="Z382" s="13"/>
      <c r="AA382" s="15"/>
      <c r="AB382" s="13"/>
      <c r="AC382" s="13"/>
      <c r="AD382" s="15"/>
      <c r="AE382" s="13"/>
      <c r="AF382" s="13"/>
      <c r="AG382" s="15"/>
      <c r="AH382" s="13"/>
    </row>
    <row r="383" spans="1:34" s="3" customFormat="1" ht="21" customHeight="1" outlineLevel="2" x14ac:dyDescent="0.2">
      <c r="A383" s="64">
        <v>22</v>
      </c>
      <c r="B383" s="65">
        <f t="shared" si="30"/>
        <v>364</v>
      </c>
      <c r="C383" s="66" t="s">
        <v>983</v>
      </c>
      <c r="D383" s="65"/>
      <c r="E383" s="65" t="s">
        <v>52</v>
      </c>
      <c r="F383" s="65" t="s">
        <v>1086</v>
      </c>
      <c r="G383" s="67">
        <v>634</v>
      </c>
      <c r="H383" s="65" t="s">
        <v>963</v>
      </c>
      <c r="I383" s="65" t="s">
        <v>1234</v>
      </c>
      <c r="J383" s="12" t="s">
        <v>53</v>
      </c>
      <c r="K383" s="12" t="s">
        <v>1506</v>
      </c>
      <c r="L383" s="12" t="s">
        <v>1791</v>
      </c>
      <c r="M383" s="12" t="s">
        <v>11</v>
      </c>
      <c r="N383" s="41">
        <v>1</v>
      </c>
      <c r="O383" s="45">
        <v>249716</v>
      </c>
      <c r="P383" s="46">
        <f t="shared" si="28"/>
        <v>2.5368243909230578E-3</v>
      </c>
      <c r="Q383" s="92"/>
      <c r="R383" s="48">
        <f t="shared" si="29"/>
        <v>0</v>
      </c>
      <c r="S383" s="42" t="s">
        <v>994</v>
      </c>
      <c r="T383" s="13" t="s">
        <v>53</v>
      </c>
      <c r="U383" s="15">
        <v>262000</v>
      </c>
      <c r="V383" s="13"/>
      <c r="W383" s="13"/>
      <c r="X383" s="15"/>
      <c r="Y383" s="13"/>
      <c r="Z383" s="13"/>
      <c r="AA383" s="15"/>
      <c r="AB383" s="13"/>
      <c r="AC383" s="13"/>
      <c r="AD383" s="15"/>
      <c r="AE383" s="13"/>
      <c r="AF383" s="13"/>
      <c r="AG383" s="15"/>
      <c r="AH383" s="13"/>
    </row>
    <row r="384" spans="1:34" s="3" customFormat="1" ht="21" customHeight="1" outlineLevel="2" x14ac:dyDescent="0.2">
      <c r="A384" s="64">
        <v>22</v>
      </c>
      <c r="B384" s="65">
        <f t="shared" si="30"/>
        <v>365</v>
      </c>
      <c r="C384" s="66" t="s">
        <v>984</v>
      </c>
      <c r="D384" s="65"/>
      <c r="E384" s="65" t="s">
        <v>189</v>
      </c>
      <c r="F384" s="65" t="s">
        <v>1086</v>
      </c>
      <c r="G384" s="67">
        <v>421</v>
      </c>
      <c r="H384" s="65" t="s">
        <v>963</v>
      </c>
      <c r="I384" s="65" t="s">
        <v>1234</v>
      </c>
      <c r="J384" s="12" t="s">
        <v>191</v>
      </c>
      <c r="K384" s="12" t="s">
        <v>1511</v>
      </c>
      <c r="L384" s="12" t="s">
        <v>190</v>
      </c>
      <c r="M384" s="12" t="s">
        <v>1282</v>
      </c>
      <c r="N384" s="41">
        <v>446</v>
      </c>
      <c r="O384" s="45">
        <v>179144</v>
      </c>
      <c r="P384" s="46">
        <f t="shared" si="28"/>
        <v>1.8198948753284543E-3</v>
      </c>
      <c r="Q384" s="92"/>
      <c r="R384" s="48">
        <f t="shared" si="29"/>
        <v>0</v>
      </c>
      <c r="S384" s="42" t="s">
        <v>1031</v>
      </c>
      <c r="T384" s="13" t="s">
        <v>191</v>
      </c>
      <c r="U384" s="15">
        <v>189358</v>
      </c>
      <c r="V384" s="13"/>
      <c r="W384" s="13"/>
      <c r="X384" s="15"/>
      <c r="Y384" s="13"/>
      <c r="Z384" s="13"/>
      <c r="AA384" s="15"/>
      <c r="AB384" s="13"/>
      <c r="AC384" s="13"/>
      <c r="AD384" s="15"/>
      <c r="AE384" s="13"/>
      <c r="AF384" s="13"/>
      <c r="AG384" s="15"/>
      <c r="AH384" s="13"/>
    </row>
    <row r="385" spans="1:34" s="3" customFormat="1" ht="21" customHeight="1" outlineLevel="2" x14ac:dyDescent="0.2">
      <c r="A385" s="64">
        <v>22</v>
      </c>
      <c r="B385" s="65">
        <f t="shared" si="30"/>
        <v>366</v>
      </c>
      <c r="C385" s="66" t="s">
        <v>983</v>
      </c>
      <c r="D385" s="65"/>
      <c r="E385" s="65" t="s">
        <v>192</v>
      </c>
      <c r="F385" s="65" t="s">
        <v>1086</v>
      </c>
      <c r="G385" s="67">
        <v>421</v>
      </c>
      <c r="H385" s="65" t="s">
        <v>963</v>
      </c>
      <c r="I385" s="65" t="s">
        <v>1234</v>
      </c>
      <c r="J385" s="12" t="s">
        <v>195</v>
      </c>
      <c r="K385" s="12" t="s">
        <v>193</v>
      </c>
      <c r="L385" s="12" t="s">
        <v>194</v>
      </c>
      <c r="M385" s="12" t="s">
        <v>11</v>
      </c>
      <c r="N385" s="41">
        <v>500</v>
      </c>
      <c r="O385" s="45">
        <v>90285</v>
      </c>
      <c r="P385" s="46">
        <f t="shared" si="28"/>
        <v>9.1719068916083985E-4</v>
      </c>
      <c r="Q385" s="92"/>
      <c r="R385" s="48">
        <f t="shared" si="29"/>
        <v>0</v>
      </c>
      <c r="S385" s="42" t="s">
        <v>1031</v>
      </c>
      <c r="T385" s="13" t="s">
        <v>195</v>
      </c>
      <c r="U385" s="15">
        <v>95433</v>
      </c>
      <c r="V385" s="13"/>
      <c r="W385" s="13"/>
      <c r="X385" s="15"/>
      <c r="Y385" s="13"/>
      <c r="Z385" s="13"/>
      <c r="AA385" s="15"/>
      <c r="AB385" s="13"/>
      <c r="AC385" s="13"/>
      <c r="AD385" s="15"/>
      <c r="AE385" s="13"/>
      <c r="AF385" s="13"/>
      <c r="AG385" s="15"/>
      <c r="AH385" s="13"/>
    </row>
    <row r="386" spans="1:34" s="3" customFormat="1" ht="21" customHeight="1" outlineLevel="2" x14ac:dyDescent="0.2">
      <c r="A386" s="64">
        <v>22</v>
      </c>
      <c r="B386" s="65">
        <f t="shared" si="30"/>
        <v>367</v>
      </c>
      <c r="C386" s="66" t="s">
        <v>983</v>
      </c>
      <c r="D386" s="65"/>
      <c r="E386" s="65" t="s">
        <v>508</v>
      </c>
      <c r="F386" s="65" t="s">
        <v>1087</v>
      </c>
      <c r="G386" s="67">
        <v>119</v>
      </c>
      <c r="H386" s="65" t="s">
        <v>963</v>
      </c>
      <c r="I386" s="65" t="s">
        <v>1234</v>
      </c>
      <c r="J386" s="12" t="s">
        <v>510</v>
      </c>
      <c r="K386" s="12" t="s">
        <v>1514</v>
      </c>
      <c r="L386" s="12" t="s">
        <v>509</v>
      </c>
      <c r="M386" s="12" t="s">
        <v>4</v>
      </c>
      <c r="N386" s="41">
        <v>8</v>
      </c>
      <c r="O386" s="45">
        <v>40364</v>
      </c>
      <c r="P386" s="46">
        <f t="shared" si="28"/>
        <v>4.1005133717990963E-4</v>
      </c>
      <c r="Q386" s="92"/>
      <c r="R386" s="48">
        <f t="shared" si="29"/>
        <v>0</v>
      </c>
      <c r="S386" s="42" t="s">
        <v>1570</v>
      </c>
      <c r="T386" s="13" t="s">
        <v>510</v>
      </c>
      <c r="U386" s="15">
        <v>42350</v>
      </c>
      <c r="V386" s="13"/>
      <c r="W386" s="13"/>
      <c r="X386" s="15"/>
      <c r="Y386" s="13"/>
      <c r="Z386" s="13"/>
      <c r="AA386" s="15"/>
      <c r="AB386" s="13"/>
      <c r="AC386" s="13"/>
      <c r="AD386" s="15"/>
      <c r="AE386" s="13"/>
      <c r="AF386" s="13"/>
      <c r="AG386" s="15"/>
      <c r="AH386" s="13"/>
    </row>
    <row r="387" spans="1:34" s="3" customFormat="1" ht="21" customHeight="1" outlineLevel="2" x14ac:dyDescent="0.2">
      <c r="A387" s="64">
        <v>22</v>
      </c>
      <c r="B387" s="65">
        <f t="shared" si="30"/>
        <v>368</v>
      </c>
      <c r="C387" s="66" t="s">
        <v>983</v>
      </c>
      <c r="D387" s="65"/>
      <c r="E387" s="65" t="s">
        <v>245</v>
      </c>
      <c r="F387" s="65" t="s">
        <v>1086</v>
      </c>
      <c r="G387" s="67">
        <v>119</v>
      </c>
      <c r="H387" s="65" t="s">
        <v>963</v>
      </c>
      <c r="I387" s="65" t="s">
        <v>1234</v>
      </c>
      <c r="J387" s="12" t="s">
        <v>248</v>
      </c>
      <c r="K387" s="12" t="s">
        <v>246</v>
      </c>
      <c r="L387" s="12" t="s">
        <v>247</v>
      </c>
      <c r="M387" s="12" t="s">
        <v>11</v>
      </c>
      <c r="N387" s="41">
        <v>1</v>
      </c>
      <c r="O387" s="45">
        <v>87377436</v>
      </c>
      <c r="P387" s="46">
        <f t="shared" si="28"/>
        <v>0.88765321749955339</v>
      </c>
      <c r="Q387" s="92"/>
      <c r="R387" s="48">
        <f t="shared" si="29"/>
        <v>0</v>
      </c>
      <c r="S387" s="42" t="s">
        <v>1600</v>
      </c>
      <c r="T387" s="13" t="s">
        <v>248</v>
      </c>
      <c r="U387" s="15">
        <v>92359131</v>
      </c>
      <c r="V387" s="13"/>
      <c r="W387" s="13"/>
      <c r="X387" s="15"/>
      <c r="Y387" s="13"/>
      <c r="Z387" s="13"/>
      <c r="AA387" s="15"/>
      <c r="AB387" s="13"/>
      <c r="AC387" s="13"/>
      <c r="AD387" s="15"/>
      <c r="AE387" s="13"/>
      <c r="AF387" s="13"/>
      <c r="AG387" s="15"/>
      <c r="AH387" s="13"/>
    </row>
    <row r="388" spans="1:34" s="3" customFormat="1" ht="21" customHeight="1" outlineLevel="2" x14ac:dyDescent="0.2">
      <c r="A388" s="64">
        <v>22</v>
      </c>
      <c r="B388" s="65">
        <f t="shared" si="30"/>
        <v>369</v>
      </c>
      <c r="C388" s="66" t="s">
        <v>983</v>
      </c>
      <c r="D388" s="65"/>
      <c r="E388" s="65" t="s">
        <v>278</v>
      </c>
      <c r="F388" s="65" t="s">
        <v>1086</v>
      </c>
      <c r="G388" s="67">
        <v>399</v>
      </c>
      <c r="H388" s="65" t="s">
        <v>963</v>
      </c>
      <c r="I388" s="65" t="s">
        <v>1234</v>
      </c>
      <c r="J388" s="12" t="s">
        <v>280</v>
      </c>
      <c r="K388" s="12" t="s">
        <v>1519</v>
      </c>
      <c r="L388" s="12" t="s">
        <v>279</v>
      </c>
      <c r="M388" s="12" t="s">
        <v>35</v>
      </c>
      <c r="N388" s="41">
        <v>3000</v>
      </c>
      <c r="O388" s="45">
        <v>116793</v>
      </c>
      <c r="P388" s="46">
        <f t="shared" si="28"/>
        <v>1.1864811669619756E-3</v>
      </c>
      <c r="Q388" s="92"/>
      <c r="R388" s="48">
        <f t="shared" si="29"/>
        <v>0</v>
      </c>
      <c r="S388" s="42" t="s">
        <v>1601</v>
      </c>
      <c r="T388" s="13" t="s">
        <v>280</v>
      </c>
      <c r="U388" s="15">
        <v>123452</v>
      </c>
      <c r="V388" s="13"/>
      <c r="W388" s="13"/>
      <c r="X388" s="15"/>
      <c r="Y388" s="13"/>
      <c r="Z388" s="13"/>
      <c r="AA388" s="15"/>
      <c r="AB388" s="13"/>
      <c r="AC388" s="13"/>
      <c r="AD388" s="15"/>
      <c r="AE388" s="13"/>
      <c r="AF388" s="13"/>
      <c r="AG388" s="15"/>
      <c r="AH388" s="13"/>
    </row>
    <row r="389" spans="1:34" s="3" customFormat="1" ht="21" customHeight="1" outlineLevel="2" x14ac:dyDescent="0.2">
      <c r="A389" s="64">
        <v>22</v>
      </c>
      <c r="B389" s="65">
        <f t="shared" si="30"/>
        <v>370</v>
      </c>
      <c r="C389" s="66" t="s">
        <v>983</v>
      </c>
      <c r="D389" s="65"/>
      <c r="E389" s="65" t="s">
        <v>1232</v>
      </c>
      <c r="F389" s="65" t="s">
        <v>1087</v>
      </c>
      <c r="G389" s="67">
        <v>239</v>
      </c>
      <c r="H389" s="65" t="s">
        <v>963</v>
      </c>
      <c r="I389" s="65" t="s">
        <v>1233</v>
      </c>
      <c r="J389" s="12" t="s">
        <v>621</v>
      </c>
      <c r="K389" s="12" t="s">
        <v>1121</v>
      </c>
      <c r="L389" s="12" t="s">
        <v>434</v>
      </c>
      <c r="M389" s="12" t="s">
        <v>238</v>
      </c>
      <c r="N389" s="41">
        <v>47224</v>
      </c>
      <c r="O389" s="45">
        <v>239</v>
      </c>
      <c r="P389" s="46">
        <f t="shared" si="28"/>
        <v>2.4279622828757902E-6</v>
      </c>
      <c r="Q389" s="92"/>
      <c r="R389" s="48">
        <f t="shared" si="29"/>
        <v>0</v>
      </c>
      <c r="S389" s="42" t="s">
        <v>1039</v>
      </c>
      <c r="T389" s="13" t="s">
        <v>621</v>
      </c>
      <c r="U389" s="15">
        <v>250</v>
      </c>
      <c r="V389" s="13" t="s">
        <v>988</v>
      </c>
      <c r="W389" s="13" t="s">
        <v>1207</v>
      </c>
      <c r="X389" s="15">
        <v>250</v>
      </c>
      <c r="Y389" s="13" t="s">
        <v>1541</v>
      </c>
      <c r="Z389" s="13" t="s">
        <v>1735</v>
      </c>
      <c r="AA389" s="15">
        <v>250</v>
      </c>
      <c r="AB389" s="13"/>
      <c r="AC389" s="13"/>
      <c r="AD389" s="15"/>
      <c r="AE389" s="13"/>
      <c r="AF389" s="13"/>
      <c r="AG389" s="15"/>
      <c r="AH389" s="13"/>
    </row>
    <row r="390" spans="1:34" s="3" customFormat="1" ht="21" customHeight="1" outlineLevel="2" x14ac:dyDescent="0.2">
      <c r="A390" s="64">
        <v>22</v>
      </c>
      <c r="B390" s="65">
        <f t="shared" si="30"/>
        <v>371</v>
      </c>
      <c r="C390" s="66" t="s">
        <v>983</v>
      </c>
      <c r="D390" s="65"/>
      <c r="E390" s="65" t="s">
        <v>1084</v>
      </c>
      <c r="F390" s="65" t="s">
        <v>1087</v>
      </c>
      <c r="G390" s="67">
        <v>629</v>
      </c>
      <c r="H390" s="65" t="s">
        <v>963</v>
      </c>
      <c r="I390" s="65" t="s">
        <v>1234</v>
      </c>
      <c r="J390" s="12" t="s">
        <v>1104</v>
      </c>
      <c r="K390" s="12" t="s">
        <v>1522</v>
      </c>
      <c r="L390" s="12" t="s">
        <v>1523</v>
      </c>
      <c r="M390" s="12" t="s">
        <v>324</v>
      </c>
      <c r="N390" s="41">
        <v>1260</v>
      </c>
      <c r="O390" s="45">
        <v>22875</v>
      </c>
      <c r="P390" s="46">
        <f t="shared" si="28"/>
        <v>2.3238341933382302E-4</v>
      </c>
      <c r="Q390" s="93"/>
      <c r="R390" s="48">
        <f>ROUND($Q$359*P390,0)</f>
        <v>0</v>
      </c>
      <c r="S390" s="42" t="s">
        <v>1006</v>
      </c>
      <c r="T390" s="13" t="s">
        <v>1104</v>
      </c>
      <c r="U390" s="15">
        <v>24000</v>
      </c>
      <c r="V390" s="13"/>
      <c r="W390" s="13"/>
      <c r="X390" s="15"/>
      <c r="Y390" s="13"/>
      <c r="Z390" s="13"/>
      <c r="AA390" s="15"/>
      <c r="AB390" s="13"/>
      <c r="AC390" s="13"/>
      <c r="AD390" s="15"/>
      <c r="AE390" s="13"/>
      <c r="AF390" s="13"/>
      <c r="AG390" s="15"/>
      <c r="AH390" s="13"/>
    </row>
    <row r="391" spans="1:34" s="3" customFormat="1" ht="21" customHeight="1" outlineLevel="1" x14ac:dyDescent="0.2">
      <c r="A391" s="79" t="s">
        <v>1808</v>
      </c>
      <c r="B391" s="80"/>
      <c r="C391" s="81"/>
      <c r="D391" s="80"/>
      <c r="E391" s="80"/>
      <c r="F391" s="80"/>
      <c r="G391" s="82"/>
      <c r="H391" s="80"/>
      <c r="I391" s="80"/>
      <c r="J391" s="83"/>
      <c r="K391" s="83"/>
      <c r="L391" s="83"/>
      <c r="M391" s="83"/>
      <c r="N391" s="84"/>
      <c r="O391" s="85">
        <f>SUBTOTAL(9,O359:O390)</f>
        <v>98436455</v>
      </c>
      <c r="P391" s="86"/>
      <c r="Q391" s="87"/>
      <c r="R391" s="88"/>
      <c r="S391" s="89"/>
      <c r="T391" s="89"/>
      <c r="U391" s="90"/>
      <c r="V391" s="89"/>
      <c r="W391" s="89"/>
      <c r="X391" s="90"/>
      <c r="Y391" s="89"/>
      <c r="Z391" s="89"/>
      <c r="AA391" s="90"/>
      <c r="AB391" s="89"/>
      <c r="AC391" s="89"/>
      <c r="AD391" s="90"/>
      <c r="AE391" s="89"/>
      <c r="AF391" s="89"/>
      <c r="AG391" s="90"/>
      <c r="AH391" s="89"/>
    </row>
    <row r="392" spans="1:34" s="3" customFormat="1" ht="21" customHeight="1" x14ac:dyDescent="0.2">
      <c r="A392" s="79" t="s">
        <v>1809</v>
      </c>
      <c r="B392" s="80"/>
      <c r="C392" s="81"/>
      <c r="D392" s="80"/>
      <c r="E392" s="80"/>
      <c r="F392" s="80"/>
      <c r="G392" s="82"/>
      <c r="H392" s="80"/>
      <c r="I392" s="80"/>
      <c r="J392" s="83"/>
      <c r="K392" s="83"/>
      <c r="L392" s="83"/>
      <c r="M392" s="83"/>
      <c r="N392" s="84"/>
      <c r="O392" s="85">
        <f>SUBTOTAL(9,O6:O390)</f>
        <v>133545163</v>
      </c>
      <c r="P392" s="86"/>
      <c r="Q392" s="87"/>
      <c r="R392" s="88"/>
      <c r="S392" s="89"/>
      <c r="T392" s="89"/>
      <c r="U392" s="90"/>
      <c r="V392" s="89"/>
      <c r="W392" s="89"/>
      <c r="X392" s="90"/>
      <c r="Y392" s="89"/>
      <c r="Z392" s="89"/>
      <c r="AA392" s="90"/>
      <c r="AB392" s="89"/>
      <c r="AC392" s="89"/>
      <c r="AD392" s="90"/>
      <c r="AE392" s="89"/>
      <c r="AF392" s="89"/>
      <c r="AG392" s="90"/>
      <c r="AH392" s="89"/>
    </row>
  </sheetData>
  <autoFilter ref="A5:AH390" xr:uid="{1E33DDE9-E200-4DE0-99B8-CADE0EEFF841}"/>
  <mergeCells count="11">
    <mergeCell ref="A2:AH2"/>
    <mergeCell ref="R3:Y3"/>
    <mergeCell ref="Q39:Q72"/>
    <mergeCell ref="Q21:Q33"/>
    <mergeCell ref="Q13:Q15"/>
    <mergeCell ref="Q8:Q11"/>
    <mergeCell ref="Q359:Q390"/>
    <mergeCell ref="Q222:Q357"/>
    <mergeCell ref="Q85:Q220"/>
    <mergeCell ref="Q79:Q83"/>
    <mergeCell ref="Q74:Q75"/>
  </mergeCells>
  <phoneticPr fontId="4" type="noConversion"/>
  <conditionalFormatting sqref="A6:A392">
    <cfRule type="expression" dxfId="1" priority="3">
      <formula>ROUND($A6/2,0)&gt;$A6/2</formula>
    </cfRule>
    <cfRule type="expression" dxfId="0" priority="4">
      <formula>ROUND($A6/2,0)=$A6/2</formula>
    </cfRule>
  </conditionalFormatting>
  <printOptions horizontalCentered="1"/>
  <pageMargins left="3.937007874015748E-2" right="3.937007874015748E-2" top="3.937007874015748E-2" bottom="3.937007874015748E-2" header="3.937007874015748E-2" footer="3.937007874015748E-2"/>
  <pageSetup paperSize="9" scale="5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목록</vt:lpstr>
      <vt:lpstr>목록!Print_Titles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약물정보파트장</dc:creator>
  <cp:lastModifiedBy>user</cp:lastModifiedBy>
  <cp:lastPrinted>2023-04-25T07:43:59Z</cp:lastPrinted>
  <dcterms:created xsi:type="dcterms:W3CDTF">2023-01-26T02:14:22Z</dcterms:created>
  <dcterms:modified xsi:type="dcterms:W3CDTF">2026-06-01T08:07:26Z</dcterms:modified>
</cp:coreProperties>
</file>